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TFF/Past Seasons/Anniversary Seasons/"/>
    </mc:Choice>
  </mc:AlternateContent>
  <xr:revisionPtr revIDLastSave="13" documentId="11_F240E5D07AF4B9B36AF430787D9B81C1DBE751E3" xr6:coauthVersionLast="47" xr6:coauthVersionMax="47" xr10:uidLastSave="{0D8E9A73-C886-481C-852A-0F0AC3F719C5}"/>
  <bookViews>
    <workbookView xWindow="-120" yWindow="-120" windowWidth="20730" windowHeight="11040" xr2:uid="{00000000-000D-0000-FFFF-FFFF00000000}"/>
  </bookViews>
  <sheets>
    <sheet name="30th" sheetId="1" r:id="rId1"/>
    <sheet name="Teams" sheetId="2" r:id="rId2"/>
    <sheet name="Season Averages" sheetId="4" r:id="rId3"/>
    <sheet name="Seasons" sheetId="3" r:id="rId4"/>
    <sheet name="1" sheetId="5" r:id="rId5"/>
    <sheet name="2" sheetId="6" r:id="rId6"/>
    <sheet name="3" sheetId="7" r:id="rId7"/>
    <sheet name="4" sheetId="8" r:id="rId8"/>
    <sheet name="5" sheetId="9" r:id="rId9"/>
    <sheet name="6" sheetId="10" r:id="rId10"/>
    <sheet name="7" sheetId="11" r:id="rId11"/>
    <sheet name="8" sheetId="12" r:id="rId12"/>
    <sheet name="9" sheetId="13" r:id="rId13"/>
    <sheet name="10" sheetId="14" r:id="rId14"/>
    <sheet name="11" sheetId="15" r:id="rId15"/>
    <sheet name="12" sheetId="16" r:id="rId16"/>
    <sheet name="13" sheetId="17" r:id="rId17"/>
    <sheet name="14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8" i="1" l="1"/>
  <c r="AB37" i="1"/>
  <c r="AB35" i="1"/>
  <c r="AB34" i="1"/>
  <c r="AB32" i="1"/>
  <c r="AB31" i="1"/>
  <c r="AB29" i="1"/>
  <c r="AB28" i="1"/>
  <c r="AB26" i="1"/>
  <c r="AB25" i="1"/>
  <c r="AB23" i="1"/>
  <c r="AB22" i="1"/>
  <c r="AB20" i="1"/>
  <c r="AB19" i="1"/>
  <c r="AB17" i="1"/>
  <c r="AB16" i="1"/>
  <c r="AB10" i="1"/>
  <c r="AB14" i="1"/>
  <c r="AB13" i="1"/>
  <c r="AB11" i="1"/>
  <c r="AB8" i="1"/>
  <c r="AB7" i="1"/>
  <c r="AB5" i="1"/>
  <c r="AB4" i="1"/>
  <c r="Z38" i="1"/>
  <c r="Z37" i="1"/>
  <c r="Z35" i="1"/>
  <c r="Z34" i="1"/>
  <c r="Z32" i="1"/>
  <c r="Z31" i="1"/>
  <c r="Z29" i="1"/>
  <c r="Z28" i="1"/>
  <c r="Z26" i="1"/>
  <c r="Z25" i="1"/>
  <c r="Z23" i="1"/>
  <c r="Z22" i="1"/>
  <c r="Z20" i="1"/>
  <c r="Z19" i="1"/>
  <c r="Z17" i="1"/>
  <c r="Z16" i="1"/>
  <c r="Z14" i="1"/>
  <c r="Z13" i="1"/>
  <c r="Z11" i="1"/>
  <c r="Z10" i="1"/>
  <c r="Z8" i="1"/>
  <c r="Z7" i="1"/>
  <c r="Z5" i="1"/>
  <c r="Z4" i="1"/>
  <c r="X38" i="1"/>
  <c r="X37" i="1"/>
  <c r="X35" i="1"/>
  <c r="X34" i="1"/>
  <c r="X32" i="1"/>
  <c r="X31" i="1"/>
  <c r="X29" i="1"/>
  <c r="X28" i="1"/>
  <c r="X26" i="1"/>
  <c r="X25" i="1"/>
  <c r="X23" i="1"/>
  <c r="X22" i="1"/>
  <c r="X20" i="1"/>
  <c r="X19" i="1"/>
  <c r="X17" i="1"/>
  <c r="X16" i="1"/>
  <c r="X14" i="1"/>
  <c r="X13" i="1"/>
  <c r="X11" i="1"/>
  <c r="X10" i="1"/>
  <c r="X8" i="1"/>
  <c r="X7" i="1"/>
  <c r="X5" i="1"/>
  <c r="X4" i="1"/>
  <c r="V38" i="1"/>
  <c r="V37" i="1"/>
  <c r="V35" i="1"/>
  <c r="V34" i="1"/>
  <c r="V32" i="1"/>
  <c r="V31" i="1"/>
  <c r="V29" i="1"/>
  <c r="V28" i="1"/>
  <c r="V26" i="1"/>
  <c r="V25" i="1"/>
  <c r="V23" i="1"/>
  <c r="V22" i="1"/>
  <c r="V20" i="1"/>
  <c r="V19" i="1"/>
  <c r="V17" i="1"/>
  <c r="V16" i="1"/>
  <c r="V14" i="1"/>
  <c r="V13" i="1"/>
  <c r="V11" i="1"/>
  <c r="V10" i="1"/>
  <c r="V8" i="1"/>
  <c r="V7" i="1"/>
  <c r="V5" i="1"/>
  <c r="V4" i="1"/>
  <c r="T38" i="1"/>
  <c r="T37" i="1"/>
  <c r="T35" i="1"/>
  <c r="T34" i="1"/>
  <c r="T32" i="1"/>
  <c r="T31" i="1"/>
  <c r="T29" i="1"/>
  <c r="T28" i="1"/>
  <c r="T26" i="1"/>
  <c r="T25" i="1"/>
  <c r="T23" i="1"/>
  <c r="T22" i="1"/>
  <c r="T20" i="1"/>
  <c r="T19" i="1"/>
  <c r="T17" i="1"/>
  <c r="T16" i="1"/>
  <c r="T14" i="1"/>
  <c r="T13" i="1"/>
  <c r="T11" i="1"/>
  <c r="T10" i="1"/>
  <c r="T8" i="1"/>
  <c r="T7" i="1"/>
  <c r="T5" i="1"/>
  <c r="T4" i="1"/>
  <c r="R38" i="1"/>
  <c r="R37" i="1"/>
  <c r="R35" i="1"/>
  <c r="R34" i="1"/>
  <c r="R32" i="1"/>
  <c r="R31" i="1"/>
  <c r="R29" i="1"/>
  <c r="R28" i="1"/>
  <c r="R26" i="1"/>
  <c r="R25" i="1"/>
  <c r="R23" i="1"/>
  <c r="R22" i="1"/>
  <c r="R20" i="1"/>
  <c r="R19" i="1"/>
  <c r="R17" i="1"/>
  <c r="R16" i="1"/>
  <c r="R14" i="1"/>
  <c r="R13" i="1"/>
  <c r="R11" i="1"/>
  <c r="R10" i="1"/>
  <c r="R8" i="1"/>
  <c r="R7" i="1"/>
  <c r="R5" i="1"/>
  <c r="R4" i="1"/>
  <c r="P38" i="1"/>
  <c r="P37" i="1"/>
  <c r="P35" i="1"/>
  <c r="P34" i="1"/>
  <c r="P32" i="1"/>
  <c r="P31" i="1"/>
  <c r="P29" i="1"/>
  <c r="P28" i="1"/>
  <c r="P26" i="1"/>
  <c r="P25" i="1"/>
  <c r="P23" i="1"/>
  <c r="P22" i="1"/>
  <c r="P20" i="1"/>
  <c r="P19" i="1"/>
  <c r="P17" i="1"/>
  <c r="P16" i="1"/>
  <c r="P14" i="1"/>
  <c r="P13" i="1"/>
  <c r="P11" i="1"/>
  <c r="P10" i="1"/>
  <c r="P8" i="1"/>
  <c r="P7" i="1"/>
  <c r="P5" i="1"/>
  <c r="P4" i="1"/>
  <c r="N38" i="1"/>
  <c r="N37" i="1"/>
  <c r="N35" i="1"/>
  <c r="N34" i="1"/>
  <c r="N32" i="1"/>
  <c r="N31" i="1"/>
  <c r="N29" i="1"/>
  <c r="N28" i="1"/>
  <c r="N26" i="1"/>
  <c r="N25" i="1"/>
  <c r="N23" i="1"/>
  <c r="N22" i="1"/>
  <c r="N20" i="1"/>
  <c r="N19" i="1"/>
  <c r="N17" i="1"/>
  <c r="N16" i="1"/>
  <c r="N14" i="1"/>
  <c r="N13" i="1"/>
  <c r="N11" i="1"/>
  <c r="N10" i="1"/>
  <c r="N8" i="1"/>
  <c r="N7" i="1"/>
  <c r="N5" i="1"/>
  <c r="N4" i="1"/>
  <c r="L38" i="1"/>
  <c r="L37" i="1"/>
  <c r="L35" i="1"/>
  <c r="L34" i="1"/>
  <c r="L32" i="1"/>
  <c r="L31" i="1"/>
  <c r="L29" i="1"/>
  <c r="L28" i="1"/>
  <c r="L26" i="1"/>
  <c r="L25" i="1"/>
  <c r="L23" i="1"/>
  <c r="L22" i="1"/>
  <c r="L20" i="1"/>
  <c r="L19" i="1"/>
  <c r="L17" i="1"/>
  <c r="L16" i="1"/>
  <c r="L14" i="1"/>
  <c r="L13" i="1"/>
  <c r="L11" i="1"/>
  <c r="L10" i="1"/>
  <c r="L8" i="1"/>
  <c r="L7" i="1"/>
  <c r="L5" i="1"/>
  <c r="L4" i="1"/>
  <c r="J38" i="1"/>
  <c r="J37" i="1"/>
  <c r="J35" i="1"/>
  <c r="J34" i="1"/>
  <c r="J32" i="1"/>
  <c r="J31" i="1"/>
  <c r="J29" i="1"/>
  <c r="J28" i="1"/>
  <c r="J26" i="1"/>
  <c r="J25" i="1"/>
  <c r="J23" i="1"/>
  <c r="J22" i="1"/>
  <c r="J20" i="1"/>
  <c r="J19" i="1"/>
  <c r="J17" i="1"/>
  <c r="J16" i="1"/>
  <c r="J14" i="1"/>
  <c r="J13" i="1"/>
  <c r="J11" i="1"/>
  <c r="J10" i="1"/>
  <c r="J8" i="1"/>
  <c r="J7" i="1"/>
  <c r="J5" i="1"/>
  <c r="J4" i="1"/>
  <c r="H38" i="1"/>
  <c r="H37" i="1"/>
  <c r="H35" i="1"/>
  <c r="H34" i="1"/>
  <c r="H32" i="1"/>
  <c r="H31" i="1"/>
  <c r="H29" i="1"/>
  <c r="H28" i="1"/>
  <c r="H26" i="1"/>
  <c r="H25" i="1"/>
  <c r="H23" i="1"/>
  <c r="H22" i="1"/>
  <c r="H20" i="1"/>
  <c r="H19" i="1"/>
  <c r="H17" i="1"/>
  <c r="H16" i="1"/>
  <c r="H14" i="1"/>
  <c r="H13" i="1"/>
  <c r="H11" i="1"/>
  <c r="H10" i="1"/>
  <c r="H8" i="1"/>
  <c r="H7" i="1"/>
  <c r="H5" i="1"/>
  <c r="H4" i="1"/>
  <c r="F38" i="1"/>
  <c r="F37" i="1"/>
  <c r="F35" i="1"/>
  <c r="F34" i="1"/>
  <c r="F32" i="1"/>
  <c r="F31" i="1"/>
  <c r="F29" i="1"/>
  <c r="F28" i="1"/>
  <c r="F26" i="1"/>
  <c r="F25" i="1"/>
  <c r="F23" i="1"/>
  <c r="F22" i="1"/>
  <c r="F20" i="1"/>
  <c r="F19" i="1"/>
  <c r="F17" i="1"/>
  <c r="F16" i="1"/>
  <c r="F14" i="1"/>
  <c r="F13" i="1"/>
  <c r="F11" i="1"/>
  <c r="F10" i="1"/>
  <c r="F8" i="1"/>
  <c r="F7" i="1"/>
  <c r="F5" i="1"/>
  <c r="F4" i="1"/>
  <c r="D38" i="1"/>
  <c r="D37" i="1"/>
  <c r="D35" i="1"/>
  <c r="D34" i="1"/>
  <c r="D32" i="1"/>
  <c r="D31" i="1"/>
  <c r="D29" i="1"/>
  <c r="D28" i="1"/>
  <c r="D26" i="1"/>
  <c r="D25" i="1"/>
  <c r="D23" i="1"/>
  <c r="D22" i="1"/>
  <c r="D20" i="1"/>
  <c r="D19" i="1"/>
  <c r="D17" i="1"/>
  <c r="D16" i="1"/>
  <c r="D14" i="1"/>
  <c r="D13" i="1"/>
  <c r="D11" i="1"/>
  <c r="D10" i="1"/>
  <c r="D8" i="1"/>
  <c r="D7" i="1"/>
  <c r="D5" i="1"/>
  <c r="D4" i="1"/>
  <c r="B38" i="1"/>
  <c r="B37" i="1"/>
  <c r="B35" i="1"/>
  <c r="B34" i="1"/>
  <c r="B32" i="1"/>
  <c r="B31" i="1"/>
  <c r="B29" i="1"/>
  <c r="B28" i="1"/>
  <c r="B26" i="1"/>
  <c r="B25" i="1"/>
  <c r="B23" i="1"/>
  <c r="B22" i="1"/>
  <c r="B20" i="1"/>
  <c r="B19" i="1"/>
  <c r="B17" i="1"/>
  <c r="B16" i="1"/>
  <c r="B14" i="1"/>
  <c r="B13" i="1"/>
  <c r="B11" i="1"/>
  <c r="B10" i="1"/>
  <c r="B8" i="1"/>
  <c r="B7" i="1"/>
  <c r="B5" i="1"/>
  <c r="B4" i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AI90" i="3"/>
  <c r="AH90" i="3"/>
  <c r="AA90" i="3"/>
  <c r="Z90" i="3"/>
  <c r="S90" i="3"/>
  <c r="R90" i="3"/>
  <c r="K90" i="3"/>
  <c r="J90" i="3"/>
  <c r="C90" i="3"/>
  <c r="B90" i="3"/>
  <c r="AK89" i="3"/>
  <c r="AJ89" i="3"/>
  <c r="AL89" i="3" s="1"/>
  <c r="AC89" i="3"/>
  <c r="AD89" i="3" s="1"/>
  <c r="AB89" i="3"/>
  <c r="U89" i="3"/>
  <c r="T89" i="3"/>
  <c r="V89" i="3" s="1"/>
  <c r="M89" i="3"/>
  <c r="L89" i="3"/>
  <c r="E89" i="3"/>
  <c r="D89" i="3"/>
  <c r="F89" i="3" s="1"/>
  <c r="AK88" i="3"/>
  <c r="AJ88" i="3"/>
  <c r="AL88" i="3" s="1"/>
  <c r="AD88" i="3"/>
  <c r="AC88" i="3"/>
  <c r="AB88" i="3"/>
  <c r="U88" i="3"/>
  <c r="T88" i="3"/>
  <c r="V88" i="3" s="1"/>
  <c r="M88" i="3"/>
  <c r="L88" i="3"/>
  <c r="E88" i="3"/>
  <c r="F88" i="3" s="1"/>
  <c r="D88" i="3"/>
  <c r="AK87" i="3"/>
  <c r="AJ87" i="3"/>
  <c r="AL87" i="3" s="1"/>
  <c r="AC87" i="3"/>
  <c r="AB87" i="3"/>
  <c r="U87" i="3"/>
  <c r="T87" i="3"/>
  <c r="V87" i="3" s="1"/>
  <c r="M87" i="3"/>
  <c r="L87" i="3"/>
  <c r="N87" i="3" s="1"/>
  <c r="F87" i="3"/>
  <c r="E87" i="3"/>
  <c r="D87" i="3"/>
  <c r="AK86" i="3"/>
  <c r="AJ86" i="3"/>
  <c r="AL86" i="3" s="1"/>
  <c r="AC86" i="3"/>
  <c r="AB86" i="3"/>
  <c r="U86" i="3"/>
  <c r="V86" i="3" s="1"/>
  <c r="T86" i="3"/>
  <c r="M86" i="3"/>
  <c r="L86" i="3"/>
  <c r="N86" i="3" s="1"/>
  <c r="E86" i="3"/>
  <c r="D86" i="3"/>
  <c r="AK85" i="3"/>
  <c r="AJ85" i="3"/>
  <c r="AL85" i="3" s="1"/>
  <c r="AC85" i="3"/>
  <c r="AB85" i="3"/>
  <c r="AD85" i="3" s="1"/>
  <c r="V85" i="3"/>
  <c r="U85" i="3"/>
  <c r="T85" i="3"/>
  <c r="M85" i="3"/>
  <c r="L85" i="3"/>
  <c r="N85" i="3" s="1"/>
  <c r="E85" i="3"/>
  <c r="D85" i="3"/>
  <c r="AK84" i="3"/>
  <c r="AL84" i="3" s="1"/>
  <c r="AJ84" i="3"/>
  <c r="AC84" i="3"/>
  <c r="AB84" i="3"/>
  <c r="AD84" i="3" s="1"/>
  <c r="U84" i="3"/>
  <c r="T84" i="3"/>
  <c r="M84" i="3"/>
  <c r="L84" i="3"/>
  <c r="N84" i="3" s="1"/>
  <c r="E84" i="3"/>
  <c r="D84" i="3"/>
  <c r="F84" i="3" s="1"/>
  <c r="AL83" i="3"/>
  <c r="AK83" i="3"/>
  <c r="AJ83" i="3"/>
  <c r="AC83" i="3"/>
  <c r="AB83" i="3"/>
  <c r="AD83" i="3" s="1"/>
  <c r="U83" i="3"/>
  <c r="T83" i="3"/>
  <c r="M83" i="3"/>
  <c r="N83" i="3" s="1"/>
  <c r="L83" i="3"/>
  <c r="E83" i="3"/>
  <c r="D83" i="3"/>
  <c r="F83" i="3" s="1"/>
  <c r="AK82" i="3"/>
  <c r="AJ82" i="3"/>
  <c r="AC82" i="3"/>
  <c r="AB82" i="3"/>
  <c r="AD82" i="3" s="1"/>
  <c r="U82" i="3"/>
  <c r="T82" i="3"/>
  <c r="V82" i="3" s="1"/>
  <c r="N82" i="3"/>
  <c r="M82" i="3"/>
  <c r="L82" i="3"/>
  <c r="E82" i="3"/>
  <c r="D82" i="3"/>
  <c r="F82" i="3" s="1"/>
  <c r="AK81" i="3"/>
  <c r="AJ81" i="3"/>
  <c r="AC81" i="3"/>
  <c r="AD81" i="3" s="1"/>
  <c r="AB81" i="3"/>
  <c r="U81" i="3"/>
  <c r="T81" i="3"/>
  <c r="V81" i="3" s="1"/>
  <c r="M81" i="3"/>
  <c r="L81" i="3"/>
  <c r="E81" i="3"/>
  <c r="D81" i="3"/>
  <c r="F81" i="3" s="1"/>
  <c r="AK80" i="3"/>
  <c r="AJ80" i="3"/>
  <c r="AL80" i="3" s="1"/>
  <c r="AD80" i="3"/>
  <c r="AC80" i="3"/>
  <c r="AB80" i="3"/>
  <c r="W80" i="3"/>
  <c r="V80" i="3"/>
  <c r="U80" i="3"/>
  <c r="T80" i="3"/>
  <c r="M80" i="3"/>
  <c r="L80" i="3"/>
  <c r="E80" i="3"/>
  <c r="D80" i="3"/>
  <c r="AL79" i="3"/>
  <c r="AK79" i="3"/>
  <c r="AJ79" i="3"/>
  <c r="AC79" i="3"/>
  <c r="AB79" i="3"/>
  <c r="AD79" i="3" s="1"/>
  <c r="U79" i="3"/>
  <c r="T79" i="3"/>
  <c r="M79" i="3"/>
  <c r="L79" i="3"/>
  <c r="N79" i="3" s="1"/>
  <c r="E79" i="3"/>
  <c r="D79" i="3"/>
  <c r="F79" i="3" s="1"/>
  <c r="AL78" i="3"/>
  <c r="AK78" i="3"/>
  <c r="AJ78" i="3"/>
  <c r="AC78" i="3"/>
  <c r="AB78" i="3"/>
  <c r="AD78" i="3" s="1"/>
  <c r="U78" i="3"/>
  <c r="T78" i="3"/>
  <c r="M78" i="3"/>
  <c r="N78" i="3" s="1"/>
  <c r="L78" i="3"/>
  <c r="E78" i="3"/>
  <c r="D78" i="3"/>
  <c r="F78" i="3" s="1"/>
  <c r="AI75" i="3"/>
  <c r="AH75" i="3"/>
  <c r="AA75" i="3"/>
  <c r="Z75" i="3"/>
  <c r="AE68" i="3" s="1"/>
  <c r="S75" i="3"/>
  <c r="R75" i="3"/>
  <c r="K75" i="3"/>
  <c r="J75" i="3"/>
  <c r="C75" i="3"/>
  <c r="B75" i="3"/>
  <c r="AK74" i="3"/>
  <c r="AL74" i="3" s="1"/>
  <c r="AJ74" i="3"/>
  <c r="AC74" i="3"/>
  <c r="AB74" i="3"/>
  <c r="U74" i="3"/>
  <c r="T74" i="3"/>
  <c r="V74" i="3" s="1"/>
  <c r="M74" i="3"/>
  <c r="L74" i="3"/>
  <c r="E74" i="3"/>
  <c r="D74" i="3"/>
  <c r="F74" i="3" s="1"/>
  <c r="AL73" i="3"/>
  <c r="AK73" i="3"/>
  <c r="AJ73" i="3"/>
  <c r="AC73" i="3"/>
  <c r="AB73" i="3"/>
  <c r="AD73" i="3" s="1"/>
  <c r="U73" i="3"/>
  <c r="T73" i="3"/>
  <c r="V73" i="3" s="1"/>
  <c r="M73" i="3"/>
  <c r="N73" i="3" s="1"/>
  <c r="L73" i="3"/>
  <c r="E73" i="3"/>
  <c r="D73" i="3"/>
  <c r="F73" i="3" s="1"/>
  <c r="AK72" i="3"/>
  <c r="AJ72" i="3"/>
  <c r="AL72" i="3" s="1"/>
  <c r="AC72" i="3"/>
  <c r="AB72" i="3"/>
  <c r="AD72" i="3" s="1"/>
  <c r="U72" i="3"/>
  <c r="T72" i="3"/>
  <c r="V72" i="3" s="1"/>
  <c r="N72" i="3"/>
  <c r="M72" i="3"/>
  <c r="L72" i="3"/>
  <c r="E72" i="3"/>
  <c r="D72" i="3"/>
  <c r="F72" i="3" s="1"/>
  <c r="AK71" i="3"/>
  <c r="AJ71" i="3"/>
  <c r="AL71" i="3" s="1"/>
  <c r="AC71" i="3"/>
  <c r="AD71" i="3" s="1"/>
  <c r="AB71" i="3"/>
  <c r="U71" i="3"/>
  <c r="T71" i="3"/>
  <c r="M71" i="3"/>
  <c r="L71" i="3"/>
  <c r="N71" i="3" s="1"/>
  <c r="E71" i="3"/>
  <c r="D71" i="3"/>
  <c r="AK70" i="3"/>
  <c r="AJ70" i="3"/>
  <c r="AL70" i="3" s="1"/>
  <c r="AD70" i="3"/>
  <c r="AC70" i="3"/>
  <c r="AB70" i="3"/>
  <c r="U70" i="3"/>
  <c r="T70" i="3"/>
  <c r="V70" i="3" s="1"/>
  <c r="M70" i="3"/>
  <c r="L70" i="3"/>
  <c r="N70" i="3" s="1"/>
  <c r="E70" i="3"/>
  <c r="F70" i="3" s="1"/>
  <c r="D70" i="3"/>
  <c r="AK69" i="3"/>
  <c r="AJ69" i="3"/>
  <c r="AL69" i="3" s="1"/>
  <c r="AC69" i="3"/>
  <c r="AB69" i="3"/>
  <c r="AD69" i="3" s="1"/>
  <c r="U69" i="3"/>
  <c r="T69" i="3"/>
  <c r="V69" i="3" s="1"/>
  <c r="M69" i="3"/>
  <c r="L69" i="3"/>
  <c r="N69" i="3" s="1"/>
  <c r="F69" i="3"/>
  <c r="E69" i="3"/>
  <c r="D69" i="3"/>
  <c r="AK68" i="3"/>
  <c r="AJ68" i="3"/>
  <c r="AL68" i="3" s="1"/>
  <c r="AC68" i="3"/>
  <c r="AB68" i="3"/>
  <c r="AD68" i="3" s="1"/>
  <c r="U68" i="3"/>
  <c r="T68" i="3"/>
  <c r="M68" i="3"/>
  <c r="L68" i="3"/>
  <c r="N68" i="3" s="1"/>
  <c r="E68" i="3"/>
  <c r="D68" i="3"/>
  <c r="F68" i="3" s="1"/>
  <c r="AK67" i="3"/>
  <c r="AJ67" i="3"/>
  <c r="AC67" i="3"/>
  <c r="AB67" i="3"/>
  <c r="AD67" i="3" s="1"/>
  <c r="V67" i="3"/>
  <c r="U67" i="3"/>
  <c r="T67" i="3"/>
  <c r="M67" i="3"/>
  <c r="N67" i="3" s="1"/>
  <c r="L67" i="3"/>
  <c r="E67" i="3"/>
  <c r="D67" i="3"/>
  <c r="F67" i="3" s="1"/>
  <c r="AK66" i="3"/>
  <c r="AJ66" i="3"/>
  <c r="AC66" i="3"/>
  <c r="AB66" i="3"/>
  <c r="AD66" i="3" s="1"/>
  <c r="U66" i="3"/>
  <c r="T66" i="3"/>
  <c r="V66" i="3" s="1"/>
  <c r="M66" i="3"/>
  <c r="L66" i="3"/>
  <c r="E66" i="3"/>
  <c r="D66" i="3"/>
  <c r="F66" i="3" s="1"/>
  <c r="AL65" i="3"/>
  <c r="AK65" i="3"/>
  <c r="AJ65" i="3"/>
  <c r="AD65" i="3"/>
  <c r="AC65" i="3"/>
  <c r="AB65" i="3"/>
  <c r="U65" i="3"/>
  <c r="T65" i="3"/>
  <c r="V65" i="3" s="1"/>
  <c r="M65" i="3"/>
  <c r="L65" i="3"/>
  <c r="E65" i="3"/>
  <c r="D65" i="3"/>
  <c r="F65" i="3" s="1"/>
  <c r="AK64" i="3"/>
  <c r="AJ64" i="3"/>
  <c r="AL64" i="3" s="1"/>
  <c r="AC64" i="3"/>
  <c r="AB64" i="3"/>
  <c r="U64" i="3"/>
  <c r="T64" i="3"/>
  <c r="V64" i="3" s="1"/>
  <c r="N64" i="3"/>
  <c r="M64" i="3"/>
  <c r="L64" i="3"/>
  <c r="E64" i="3"/>
  <c r="F64" i="3" s="1"/>
  <c r="D64" i="3"/>
  <c r="AK63" i="3"/>
  <c r="AJ63" i="3"/>
  <c r="AL63" i="3" s="1"/>
  <c r="AC63" i="3"/>
  <c r="AB63" i="3"/>
  <c r="U63" i="3"/>
  <c r="T63" i="3"/>
  <c r="V63" i="3" s="1"/>
  <c r="M63" i="3"/>
  <c r="L63" i="3"/>
  <c r="N63" i="3" s="1"/>
  <c r="E63" i="3"/>
  <c r="D63" i="3"/>
  <c r="AI60" i="3"/>
  <c r="AH60" i="3"/>
  <c r="AA60" i="3"/>
  <c r="Z60" i="3"/>
  <c r="S60" i="3"/>
  <c r="R60" i="3"/>
  <c r="K60" i="3"/>
  <c r="J60" i="3"/>
  <c r="C60" i="3"/>
  <c r="B60" i="3"/>
  <c r="AL59" i="3"/>
  <c r="AK59" i="3"/>
  <c r="AJ59" i="3"/>
  <c r="AC59" i="3"/>
  <c r="AB59" i="3"/>
  <c r="U59" i="3"/>
  <c r="T59" i="3"/>
  <c r="V59" i="3" s="1"/>
  <c r="N59" i="3"/>
  <c r="M59" i="3"/>
  <c r="L59" i="3"/>
  <c r="E59" i="3"/>
  <c r="D59" i="3"/>
  <c r="F59" i="3" s="1"/>
  <c r="AK58" i="3"/>
  <c r="AJ58" i="3"/>
  <c r="AL58" i="3" s="1"/>
  <c r="AC58" i="3"/>
  <c r="AB58" i="3"/>
  <c r="AD58" i="3" s="1"/>
  <c r="U58" i="3"/>
  <c r="T58" i="3"/>
  <c r="V58" i="3" s="1"/>
  <c r="N58" i="3"/>
  <c r="M58" i="3"/>
  <c r="L58" i="3"/>
  <c r="E58" i="3"/>
  <c r="D58" i="3"/>
  <c r="F58" i="3" s="1"/>
  <c r="AK57" i="3"/>
  <c r="AJ57" i="3"/>
  <c r="AL57" i="3" s="1"/>
  <c r="AC57" i="3"/>
  <c r="AD57" i="3" s="1"/>
  <c r="AB57" i="3"/>
  <c r="U57" i="3"/>
  <c r="T57" i="3"/>
  <c r="V57" i="3" s="1"/>
  <c r="M57" i="3"/>
  <c r="L57" i="3"/>
  <c r="N57" i="3" s="1"/>
  <c r="E57" i="3"/>
  <c r="D57" i="3"/>
  <c r="F57" i="3" s="1"/>
  <c r="AK56" i="3"/>
  <c r="AJ56" i="3"/>
  <c r="AL56" i="3" s="1"/>
  <c r="AD56" i="3"/>
  <c r="AC56" i="3"/>
  <c r="AB56" i="3"/>
  <c r="U56" i="3"/>
  <c r="T56" i="3"/>
  <c r="M56" i="3"/>
  <c r="L56" i="3"/>
  <c r="N56" i="3" s="1"/>
  <c r="F56" i="3"/>
  <c r="E56" i="3"/>
  <c r="D56" i="3"/>
  <c r="AK55" i="3"/>
  <c r="AJ55" i="3"/>
  <c r="AL55" i="3" s="1"/>
  <c r="AC55" i="3"/>
  <c r="AB55" i="3"/>
  <c r="AD55" i="3" s="1"/>
  <c r="U55" i="3"/>
  <c r="T55" i="3"/>
  <c r="V55" i="3" s="1"/>
  <c r="M55" i="3"/>
  <c r="L55" i="3"/>
  <c r="N55" i="3" s="1"/>
  <c r="F55" i="3"/>
  <c r="E55" i="3"/>
  <c r="D55" i="3"/>
  <c r="AK54" i="3"/>
  <c r="AJ54" i="3"/>
  <c r="AL54" i="3" s="1"/>
  <c r="AC54" i="3"/>
  <c r="AB54" i="3"/>
  <c r="AD54" i="3" s="1"/>
  <c r="U54" i="3"/>
  <c r="V54" i="3" s="1"/>
  <c r="T54" i="3"/>
  <c r="M54" i="3"/>
  <c r="L54" i="3"/>
  <c r="N54" i="3" s="1"/>
  <c r="E54" i="3"/>
  <c r="D54" i="3"/>
  <c r="F54" i="3" s="1"/>
  <c r="AK53" i="3"/>
  <c r="AJ53" i="3"/>
  <c r="AL53" i="3" s="1"/>
  <c r="AC53" i="3"/>
  <c r="AB53" i="3"/>
  <c r="AD53" i="3" s="1"/>
  <c r="V53" i="3"/>
  <c r="U53" i="3"/>
  <c r="T53" i="3"/>
  <c r="M53" i="3"/>
  <c r="L53" i="3"/>
  <c r="E53" i="3"/>
  <c r="D53" i="3"/>
  <c r="F53" i="3" s="1"/>
  <c r="AL52" i="3"/>
  <c r="AK52" i="3"/>
  <c r="AJ52" i="3"/>
  <c r="AC52" i="3"/>
  <c r="AB52" i="3"/>
  <c r="AD52" i="3" s="1"/>
  <c r="U52" i="3"/>
  <c r="T52" i="3"/>
  <c r="V52" i="3" s="1"/>
  <c r="M52" i="3"/>
  <c r="L52" i="3"/>
  <c r="N52" i="3" s="1"/>
  <c r="E52" i="3"/>
  <c r="D52" i="3"/>
  <c r="F52" i="3" s="1"/>
  <c r="AL51" i="3"/>
  <c r="AK51" i="3"/>
  <c r="AJ51" i="3"/>
  <c r="AC51" i="3"/>
  <c r="AB51" i="3"/>
  <c r="AD51" i="3" s="1"/>
  <c r="U51" i="3"/>
  <c r="T51" i="3"/>
  <c r="V51" i="3" s="1"/>
  <c r="M51" i="3"/>
  <c r="N51" i="3" s="1"/>
  <c r="L51" i="3"/>
  <c r="E51" i="3"/>
  <c r="D51" i="3"/>
  <c r="F51" i="3" s="1"/>
  <c r="AK50" i="3"/>
  <c r="AJ50" i="3"/>
  <c r="AL50" i="3" s="1"/>
  <c r="AC50" i="3"/>
  <c r="AB50" i="3"/>
  <c r="AD50" i="3" s="1"/>
  <c r="U50" i="3"/>
  <c r="T50" i="3"/>
  <c r="V50" i="3" s="1"/>
  <c r="N50" i="3"/>
  <c r="M50" i="3"/>
  <c r="L50" i="3"/>
  <c r="E50" i="3"/>
  <c r="D50" i="3"/>
  <c r="AK49" i="3"/>
  <c r="AJ49" i="3"/>
  <c r="AL49" i="3" s="1"/>
  <c r="AD49" i="3"/>
  <c r="AC49" i="3"/>
  <c r="AB49" i="3"/>
  <c r="U49" i="3"/>
  <c r="T49" i="3"/>
  <c r="V49" i="3" s="1"/>
  <c r="M49" i="3"/>
  <c r="L49" i="3"/>
  <c r="N49" i="3" s="1"/>
  <c r="E49" i="3"/>
  <c r="D49" i="3"/>
  <c r="F49" i="3" s="1"/>
  <c r="AK48" i="3"/>
  <c r="AJ48" i="3"/>
  <c r="AL48" i="3" s="1"/>
  <c r="AD48" i="3"/>
  <c r="AC48" i="3"/>
  <c r="AB48" i="3"/>
  <c r="U48" i="3"/>
  <c r="T48" i="3"/>
  <c r="V48" i="3" s="1"/>
  <c r="M48" i="3"/>
  <c r="L48" i="3"/>
  <c r="N48" i="3" s="1"/>
  <c r="E48" i="3"/>
  <c r="F48" i="3" s="1"/>
  <c r="D48" i="3"/>
  <c r="AI45" i="3"/>
  <c r="AH45" i="3"/>
  <c r="AA45" i="3"/>
  <c r="Z45" i="3"/>
  <c r="S45" i="3"/>
  <c r="R45" i="3"/>
  <c r="K45" i="3"/>
  <c r="J45" i="3"/>
  <c r="C45" i="3"/>
  <c r="B45" i="3"/>
  <c r="AK44" i="3"/>
  <c r="AJ44" i="3"/>
  <c r="AC44" i="3"/>
  <c r="AB44" i="3"/>
  <c r="AD44" i="3" s="1"/>
  <c r="U44" i="3"/>
  <c r="T44" i="3"/>
  <c r="V44" i="3" s="1"/>
  <c r="M44" i="3"/>
  <c r="L44" i="3"/>
  <c r="E44" i="3"/>
  <c r="D44" i="3"/>
  <c r="F44" i="3" s="1"/>
  <c r="AL43" i="3"/>
  <c r="AK43" i="3"/>
  <c r="AJ43" i="3"/>
  <c r="AD43" i="3"/>
  <c r="AC43" i="3"/>
  <c r="AB43" i="3"/>
  <c r="U43" i="3"/>
  <c r="T43" i="3"/>
  <c r="V43" i="3" s="1"/>
  <c r="M43" i="3"/>
  <c r="L43" i="3"/>
  <c r="E43" i="3"/>
  <c r="D43" i="3"/>
  <c r="F43" i="3" s="1"/>
  <c r="AK42" i="3"/>
  <c r="AJ42" i="3"/>
  <c r="AL42" i="3" s="1"/>
  <c r="AC42" i="3"/>
  <c r="AB42" i="3"/>
  <c r="U42" i="3"/>
  <c r="T42" i="3"/>
  <c r="V42" i="3" s="1"/>
  <c r="N42" i="3"/>
  <c r="M42" i="3"/>
  <c r="L42" i="3"/>
  <c r="E42" i="3"/>
  <c r="F42" i="3" s="1"/>
  <c r="D42" i="3"/>
  <c r="AK41" i="3"/>
  <c r="AJ41" i="3"/>
  <c r="AL41" i="3" s="1"/>
  <c r="AC41" i="3"/>
  <c r="AB41" i="3"/>
  <c r="U41" i="3"/>
  <c r="T41" i="3"/>
  <c r="V41" i="3" s="1"/>
  <c r="M41" i="3"/>
  <c r="L41" i="3"/>
  <c r="N41" i="3" s="1"/>
  <c r="E41" i="3"/>
  <c r="D41" i="3"/>
  <c r="AK40" i="3"/>
  <c r="AJ40" i="3"/>
  <c r="AL40" i="3" s="1"/>
  <c r="AD40" i="3"/>
  <c r="AC40" i="3"/>
  <c r="AB40" i="3"/>
  <c r="V40" i="3"/>
  <c r="U40" i="3"/>
  <c r="T40" i="3"/>
  <c r="M40" i="3"/>
  <c r="L40" i="3"/>
  <c r="N40" i="3" s="1"/>
  <c r="E40" i="3"/>
  <c r="D40" i="3"/>
  <c r="AK39" i="3"/>
  <c r="AJ39" i="3"/>
  <c r="AL39" i="3" s="1"/>
  <c r="AC39" i="3"/>
  <c r="AB39" i="3"/>
  <c r="AD39" i="3" s="1"/>
  <c r="U39" i="3"/>
  <c r="T39" i="3"/>
  <c r="M39" i="3"/>
  <c r="L39" i="3"/>
  <c r="N39" i="3" s="1"/>
  <c r="F39" i="3"/>
  <c r="E39" i="3"/>
  <c r="D39" i="3"/>
  <c r="AK38" i="3"/>
  <c r="AL38" i="3" s="1"/>
  <c r="AJ38" i="3"/>
  <c r="AC38" i="3"/>
  <c r="AB38" i="3"/>
  <c r="AD38" i="3" s="1"/>
  <c r="U38" i="3"/>
  <c r="T38" i="3"/>
  <c r="M38" i="3"/>
  <c r="L38" i="3"/>
  <c r="N38" i="3" s="1"/>
  <c r="E38" i="3"/>
  <c r="D38" i="3"/>
  <c r="F38" i="3" s="1"/>
  <c r="AK37" i="3"/>
  <c r="AJ37" i="3"/>
  <c r="AC37" i="3"/>
  <c r="AB37" i="3"/>
  <c r="AD37" i="3" s="1"/>
  <c r="V37" i="3"/>
  <c r="U37" i="3"/>
  <c r="T37" i="3"/>
  <c r="N37" i="3"/>
  <c r="M37" i="3"/>
  <c r="L37" i="3"/>
  <c r="E37" i="3"/>
  <c r="D37" i="3"/>
  <c r="F37" i="3" s="1"/>
  <c r="AK36" i="3"/>
  <c r="AJ36" i="3"/>
  <c r="AC36" i="3"/>
  <c r="AB36" i="3"/>
  <c r="AD36" i="3" s="1"/>
  <c r="U36" i="3"/>
  <c r="T36" i="3"/>
  <c r="V36" i="3" s="1"/>
  <c r="M36" i="3"/>
  <c r="L36" i="3"/>
  <c r="E36" i="3"/>
  <c r="D36" i="3"/>
  <c r="F36" i="3" s="1"/>
  <c r="AL35" i="3"/>
  <c r="AK35" i="3"/>
  <c r="AJ35" i="3"/>
  <c r="AC35" i="3"/>
  <c r="AD35" i="3" s="1"/>
  <c r="AB35" i="3"/>
  <c r="U35" i="3"/>
  <c r="T35" i="3"/>
  <c r="V35" i="3" s="1"/>
  <c r="M35" i="3"/>
  <c r="L35" i="3"/>
  <c r="E35" i="3"/>
  <c r="D35" i="3"/>
  <c r="F35" i="3" s="1"/>
  <c r="AK34" i="3"/>
  <c r="AJ34" i="3"/>
  <c r="AL34" i="3" s="1"/>
  <c r="AC34" i="3"/>
  <c r="AB34" i="3"/>
  <c r="U34" i="3"/>
  <c r="T34" i="3"/>
  <c r="V34" i="3" s="1"/>
  <c r="N34" i="3"/>
  <c r="M34" i="3"/>
  <c r="L34" i="3"/>
  <c r="F34" i="3"/>
  <c r="E34" i="3"/>
  <c r="D34" i="3"/>
  <c r="AK33" i="3"/>
  <c r="AJ33" i="3"/>
  <c r="AL33" i="3" s="1"/>
  <c r="AC33" i="3"/>
  <c r="AB33" i="3"/>
  <c r="U33" i="3"/>
  <c r="T33" i="3"/>
  <c r="V33" i="3" s="1"/>
  <c r="M33" i="3"/>
  <c r="L33" i="3"/>
  <c r="N33" i="3" s="1"/>
  <c r="E33" i="3"/>
  <c r="D33" i="3"/>
  <c r="AI30" i="3"/>
  <c r="AH30" i="3"/>
  <c r="AA30" i="3"/>
  <c r="Z30" i="3"/>
  <c r="S30" i="3"/>
  <c r="R30" i="3"/>
  <c r="K30" i="3"/>
  <c r="J30" i="3"/>
  <c r="C30" i="3"/>
  <c r="B30" i="3"/>
  <c r="AL29" i="3"/>
  <c r="AK29" i="3"/>
  <c r="AJ29" i="3"/>
  <c r="AC29" i="3"/>
  <c r="AB29" i="3"/>
  <c r="AD29" i="3" s="1"/>
  <c r="U29" i="3"/>
  <c r="T29" i="3"/>
  <c r="V29" i="3" s="1"/>
  <c r="M29" i="3"/>
  <c r="N29" i="3" s="1"/>
  <c r="L29" i="3"/>
  <c r="E29" i="3"/>
  <c r="D29" i="3"/>
  <c r="F29" i="3" s="1"/>
  <c r="AK28" i="3"/>
  <c r="AJ28" i="3"/>
  <c r="AL28" i="3" s="1"/>
  <c r="AC28" i="3"/>
  <c r="AB28" i="3"/>
  <c r="AD28" i="3" s="1"/>
  <c r="U28" i="3"/>
  <c r="T28" i="3"/>
  <c r="V28" i="3" s="1"/>
  <c r="N28" i="3"/>
  <c r="M28" i="3"/>
  <c r="L28" i="3"/>
  <c r="E28" i="3"/>
  <c r="D28" i="3"/>
  <c r="AK27" i="3"/>
  <c r="AJ27" i="3"/>
  <c r="AL27" i="3" s="1"/>
  <c r="AD27" i="3"/>
  <c r="AC27" i="3"/>
  <c r="AB27" i="3"/>
  <c r="U27" i="3"/>
  <c r="T27" i="3"/>
  <c r="V27" i="3" s="1"/>
  <c r="M27" i="3"/>
  <c r="L27" i="3"/>
  <c r="N27" i="3" s="1"/>
  <c r="E27" i="3"/>
  <c r="D27" i="3"/>
  <c r="F27" i="3" s="1"/>
  <c r="AK26" i="3"/>
  <c r="AJ26" i="3"/>
  <c r="AL26" i="3" s="1"/>
  <c r="AD26" i="3"/>
  <c r="AC26" i="3"/>
  <c r="AB26" i="3"/>
  <c r="U26" i="3"/>
  <c r="T26" i="3"/>
  <c r="V26" i="3" s="1"/>
  <c r="M26" i="3"/>
  <c r="L26" i="3"/>
  <c r="N26" i="3" s="1"/>
  <c r="E26" i="3"/>
  <c r="F26" i="3" s="1"/>
  <c r="D26" i="3"/>
  <c r="AK25" i="3"/>
  <c r="AJ25" i="3"/>
  <c r="AL25" i="3" s="1"/>
  <c r="AC25" i="3"/>
  <c r="AB25" i="3"/>
  <c r="AD25" i="3" s="1"/>
  <c r="U25" i="3"/>
  <c r="T25" i="3"/>
  <c r="V25" i="3" s="1"/>
  <c r="M25" i="3"/>
  <c r="L25" i="3"/>
  <c r="N25" i="3" s="1"/>
  <c r="F25" i="3"/>
  <c r="E25" i="3"/>
  <c r="D25" i="3"/>
  <c r="AK24" i="3"/>
  <c r="AJ24" i="3"/>
  <c r="AC24" i="3"/>
  <c r="AB24" i="3"/>
  <c r="AD24" i="3" s="1"/>
  <c r="V24" i="3"/>
  <c r="U24" i="3"/>
  <c r="T24" i="3"/>
  <c r="M24" i="3"/>
  <c r="L24" i="3"/>
  <c r="N24" i="3" s="1"/>
  <c r="E24" i="3"/>
  <c r="D24" i="3"/>
  <c r="F24" i="3" s="1"/>
  <c r="AK23" i="3"/>
  <c r="AJ23" i="3"/>
  <c r="AL23" i="3" s="1"/>
  <c r="AC23" i="3"/>
  <c r="AB23" i="3"/>
  <c r="AD23" i="3" s="1"/>
  <c r="V23" i="3"/>
  <c r="U23" i="3"/>
  <c r="T23" i="3"/>
  <c r="M23" i="3"/>
  <c r="L23" i="3"/>
  <c r="N23" i="3" s="1"/>
  <c r="E23" i="3"/>
  <c r="D23" i="3"/>
  <c r="F23" i="3" s="1"/>
  <c r="AK22" i="3"/>
  <c r="AL22" i="3" s="1"/>
  <c r="AJ22" i="3"/>
  <c r="AC22" i="3"/>
  <c r="AB22" i="3"/>
  <c r="AD22" i="3" s="1"/>
  <c r="U22" i="3"/>
  <c r="T22" i="3"/>
  <c r="V22" i="3" s="1"/>
  <c r="M22" i="3"/>
  <c r="L22" i="3"/>
  <c r="N22" i="3" s="1"/>
  <c r="E22" i="3"/>
  <c r="D22" i="3"/>
  <c r="F22" i="3" s="1"/>
  <c r="AL21" i="3"/>
  <c r="AK21" i="3"/>
  <c r="AJ21" i="3"/>
  <c r="AC21" i="3"/>
  <c r="AB21" i="3"/>
  <c r="U21" i="3"/>
  <c r="T21" i="3"/>
  <c r="V21" i="3" s="1"/>
  <c r="N21" i="3"/>
  <c r="M21" i="3"/>
  <c r="L21" i="3"/>
  <c r="E21" i="3"/>
  <c r="D21" i="3"/>
  <c r="F21" i="3" s="1"/>
  <c r="AK20" i="3"/>
  <c r="AJ20" i="3"/>
  <c r="AL20" i="3" s="1"/>
  <c r="AC20" i="3"/>
  <c r="AB20" i="3"/>
  <c r="AD20" i="3" s="1"/>
  <c r="U20" i="3"/>
  <c r="T20" i="3"/>
  <c r="V20" i="3" s="1"/>
  <c r="N20" i="3"/>
  <c r="M20" i="3"/>
  <c r="L20" i="3"/>
  <c r="E20" i="3"/>
  <c r="D20" i="3"/>
  <c r="F20" i="3" s="1"/>
  <c r="AK19" i="3"/>
  <c r="AJ19" i="3"/>
  <c r="AL19" i="3" s="1"/>
  <c r="AC19" i="3"/>
  <c r="AD19" i="3" s="1"/>
  <c r="AB19" i="3"/>
  <c r="U19" i="3"/>
  <c r="T19" i="3"/>
  <c r="V19" i="3" s="1"/>
  <c r="M19" i="3"/>
  <c r="L19" i="3"/>
  <c r="N19" i="3" s="1"/>
  <c r="E19" i="3"/>
  <c r="D19" i="3"/>
  <c r="F19" i="3" s="1"/>
  <c r="AK18" i="3"/>
  <c r="AJ18" i="3"/>
  <c r="AL18" i="3" s="1"/>
  <c r="AD18" i="3"/>
  <c r="AC18" i="3"/>
  <c r="AB18" i="3"/>
  <c r="U18" i="3"/>
  <c r="T18" i="3"/>
  <c r="M18" i="3"/>
  <c r="L18" i="3"/>
  <c r="N18" i="3" s="1"/>
  <c r="F18" i="3"/>
  <c r="E18" i="3"/>
  <c r="D18" i="3"/>
  <c r="AI15" i="3"/>
  <c r="AH15" i="3"/>
  <c r="AA15" i="3"/>
  <c r="Z15" i="3"/>
  <c r="S15" i="3"/>
  <c r="R15" i="3"/>
  <c r="K15" i="3"/>
  <c r="J15" i="3"/>
  <c r="C15" i="3"/>
  <c r="B15" i="3"/>
  <c r="AK14" i="3"/>
  <c r="AJ14" i="3"/>
  <c r="AC14" i="3"/>
  <c r="AB14" i="3"/>
  <c r="AD14" i="3" s="1"/>
  <c r="U14" i="3"/>
  <c r="T14" i="3"/>
  <c r="V14" i="3" s="1"/>
  <c r="M14" i="3"/>
  <c r="L14" i="3"/>
  <c r="AK13" i="3"/>
  <c r="AJ13" i="3"/>
  <c r="AL13" i="3" s="1"/>
  <c r="AD13" i="3"/>
  <c r="AC13" i="3"/>
  <c r="AB13" i="3"/>
  <c r="U13" i="3"/>
  <c r="V13" i="3" s="1"/>
  <c r="T13" i="3"/>
  <c r="M13" i="3"/>
  <c r="L13" i="3"/>
  <c r="N13" i="3" s="1"/>
  <c r="AK12" i="3"/>
  <c r="AJ12" i="3"/>
  <c r="AC12" i="3"/>
  <c r="AB12" i="3"/>
  <c r="AD12" i="3" s="1"/>
  <c r="U12" i="3"/>
  <c r="T12" i="3"/>
  <c r="V12" i="3" s="1"/>
  <c r="M12" i="3"/>
  <c r="L12" i="3"/>
  <c r="AK11" i="3"/>
  <c r="AJ11" i="3"/>
  <c r="AL11" i="3" s="1"/>
  <c r="AD11" i="3"/>
  <c r="AC11" i="3"/>
  <c r="AB11" i="3"/>
  <c r="V11" i="3"/>
  <c r="U11" i="3"/>
  <c r="T11" i="3"/>
  <c r="M11" i="3"/>
  <c r="L11" i="3"/>
  <c r="N11" i="3" s="1"/>
  <c r="AK10" i="3"/>
  <c r="AJ10" i="3"/>
  <c r="AC10" i="3"/>
  <c r="AB10" i="3"/>
  <c r="AD10" i="3" s="1"/>
  <c r="U10" i="3"/>
  <c r="T10" i="3"/>
  <c r="V10" i="3" s="1"/>
  <c r="M10" i="3"/>
  <c r="L10" i="3"/>
  <c r="E10" i="3"/>
  <c r="D10" i="3"/>
  <c r="F10" i="3" s="1"/>
  <c r="AL9" i="3"/>
  <c r="AK9" i="3"/>
  <c r="AJ9" i="3"/>
  <c r="AC9" i="3"/>
  <c r="AD9" i="3" s="1"/>
  <c r="AB9" i="3"/>
  <c r="U9" i="3"/>
  <c r="T9" i="3"/>
  <c r="V9" i="3" s="1"/>
  <c r="M9" i="3"/>
  <c r="L9" i="3"/>
  <c r="E9" i="3"/>
  <c r="D9" i="3"/>
  <c r="F9" i="3" s="1"/>
  <c r="AK8" i="3"/>
  <c r="AJ8" i="3"/>
  <c r="AL8" i="3" s="1"/>
  <c r="AC8" i="3"/>
  <c r="AB8" i="3"/>
  <c r="U8" i="3"/>
  <c r="T8" i="3"/>
  <c r="V8" i="3" s="1"/>
  <c r="N8" i="3"/>
  <c r="M8" i="3"/>
  <c r="L8" i="3"/>
  <c r="F8" i="3"/>
  <c r="E8" i="3"/>
  <c r="D8" i="3"/>
  <c r="AK7" i="3"/>
  <c r="AJ7" i="3"/>
  <c r="AL7" i="3" s="1"/>
  <c r="AC7" i="3"/>
  <c r="AB7" i="3"/>
  <c r="U7" i="3"/>
  <c r="T7" i="3"/>
  <c r="V7" i="3" s="1"/>
  <c r="M7" i="3"/>
  <c r="L7" i="3"/>
  <c r="N7" i="3" s="1"/>
  <c r="E7" i="3"/>
  <c r="D7" i="3"/>
  <c r="AK6" i="3"/>
  <c r="AJ6" i="3"/>
  <c r="AL6" i="3" s="1"/>
  <c r="AD6" i="3"/>
  <c r="AC6" i="3"/>
  <c r="AB6" i="3"/>
  <c r="U6" i="3"/>
  <c r="V6" i="3" s="1"/>
  <c r="T6" i="3"/>
  <c r="M6" i="3"/>
  <c r="L6" i="3"/>
  <c r="N6" i="3" s="1"/>
  <c r="E6" i="3"/>
  <c r="D6" i="3"/>
  <c r="AK5" i="3"/>
  <c r="AJ5" i="3"/>
  <c r="AL5" i="3" s="1"/>
  <c r="AC5" i="3"/>
  <c r="AB5" i="3"/>
  <c r="AD5" i="3" s="1"/>
  <c r="U5" i="3"/>
  <c r="T5" i="3"/>
  <c r="M5" i="3"/>
  <c r="L5" i="3"/>
  <c r="N5" i="3" s="1"/>
  <c r="F5" i="3"/>
  <c r="E5" i="3"/>
  <c r="D5" i="3"/>
  <c r="AL4" i="3"/>
  <c r="AK4" i="3"/>
  <c r="AJ4" i="3"/>
  <c r="AC4" i="3"/>
  <c r="AB4" i="3"/>
  <c r="AD4" i="3" s="1"/>
  <c r="U4" i="3"/>
  <c r="T4" i="3"/>
  <c r="M4" i="3"/>
  <c r="L4" i="3"/>
  <c r="N4" i="3" s="1"/>
  <c r="E4" i="3"/>
  <c r="D4" i="3"/>
  <c r="F4" i="3" s="1"/>
  <c r="AK3" i="3"/>
  <c r="AJ3" i="3"/>
  <c r="AC3" i="3"/>
  <c r="AB3" i="3"/>
  <c r="AD3" i="3" s="1"/>
  <c r="V3" i="3"/>
  <c r="U3" i="3"/>
  <c r="T3" i="3"/>
  <c r="M3" i="3"/>
  <c r="N3" i="3" s="1"/>
  <c r="L3" i="3"/>
  <c r="E3" i="3"/>
  <c r="D3" i="3"/>
  <c r="F3" i="3" s="1"/>
  <c r="V18" i="3" l="1"/>
  <c r="AD21" i="3"/>
  <c r="AL24" i="3"/>
  <c r="F28" i="3"/>
  <c r="F50" i="3"/>
  <c r="N53" i="3"/>
  <c r="V56" i="3"/>
  <c r="AD59" i="3"/>
  <c r="F71" i="3"/>
  <c r="V71" i="3"/>
  <c r="N74" i="3"/>
  <c r="AD74" i="3"/>
  <c r="N80" i="3"/>
  <c r="V78" i="3"/>
  <c r="V79" i="3"/>
  <c r="F80" i="3"/>
  <c r="N81" i="3"/>
  <c r="AL81" i="3"/>
  <c r="AL82" i="3"/>
  <c r="V83" i="3"/>
  <c r="V84" i="3"/>
  <c r="F85" i="3"/>
  <c r="F86" i="3"/>
  <c r="AD86" i="3"/>
  <c r="AD87" i="3"/>
  <c r="N88" i="3"/>
  <c r="N89" i="3"/>
  <c r="AL3" i="3"/>
  <c r="V4" i="3"/>
  <c r="V5" i="3"/>
  <c r="F6" i="3"/>
  <c r="F7" i="3"/>
  <c r="AD7" i="3"/>
  <c r="AD8" i="3"/>
  <c r="N9" i="3"/>
  <c r="N10" i="3"/>
  <c r="AL10" i="3"/>
  <c r="N12" i="3"/>
  <c r="AL12" i="3"/>
  <c r="N14" i="3"/>
  <c r="AL14" i="3"/>
  <c r="F33" i="3"/>
  <c r="AD33" i="3"/>
  <c r="AD34" i="3"/>
  <c r="N35" i="3"/>
  <c r="N36" i="3"/>
  <c r="AL36" i="3"/>
  <c r="AL37" i="3"/>
  <c r="V38" i="3"/>
  <c r="V39" i="3"/>
  <c r="F40" i="3"/>
  <c r="F41" i="3"/>
  <c r="AD41" i="3"/>
  <c r="AD42" i="3"/>
  <c r="N43" i="3"/>
  <c r="N44" i="3"/>
  <c r="AL44" i="3"/>
  <c r="F63" i="3"/>
  <c r="AD63" i="3"/>
  <c r="AD64" i="3"/>
  <c r="N65" i="3"/>
  <c r="N66" i="3"/>
  <c r="AL66" i="3"/>
  <c r="AL67" i="3"/>
  <c r="V68" i="3"/>
</calcChain>
</file>

<file path=xl/sharedStrings.xml><?xml version="1.0" encoding="utf-8"?>
<sst xmlns="http://schemas.openxmlformats.org/spreadsheetml/2006/main" count="1376" uniqueCount="163">
  <si>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</si>
  <si>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</si>
  <si>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</si>
  <si>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</si>
  <si>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</si>
  <si>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</si>
  <si>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</si>
  <si>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</si>
  <si>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</si>
  <si>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</si>
  <si>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</si>
  <si>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</si>
  <si>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</si>
  <si>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</si>
  <si>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Texans</t>
  </si>
  <si>
    <t>Heat</t>
  </si>
  <si>
    <t>Goldminers</t>
  </si>
  <si>
    <t>Smack</t>
  </si>
  <si>
    <t>Dread</t>
  </si>
  <si>
    <t>Avalanche</t>
  </si>
  <si>
    <t>Riots</t>
  </si>
  <si>
    <t>Beef</t>
  </si>
  <si>
    <t>Destroyers</t>
  </si>
  <si>
    <t>WIN</t>
  </si>
  <si>
    <t>LOSS</t>
  </si>
  <si>
    <t>TIE</t>
  </si>
  <si>
    <t>High Score</t>
  </si>
  <si>
    <t>Wildcard</t>
  </si>
  <si>
    <t>Championship</t>
  </si>
  <si>
    <t>Fantasy Bowl</t>
  </si>
  <si>
    <t>vs.</t>
  </si>
  <si>
    <t>Denver 69ers</t>
  </si>
  <si>
    <t>Atlanta Titans</t>
  </si>
  <si>
    <t>Green Bay Avalanche</t>
  </si>
  <si>
    <t>San Francisco Goldminers</t>
  </si>
  <si>
    <t>Carolina Crumblers</t>
  </si>
  <si>
    <t>Dallas Texans</t>
  </si>
  <si>
    <t>Kansas City Beef</t>
  </si>
  <si>
    <t>San Diego Razorbacks</t>
  </si>
  <si>
    <t>Buffalo Stampede</t>
  </si>
  <si>
    <t>New England Chowderheads</t>
  </si>
  <si>
    <t>New Orleans Nighthawks</t>
  </si>
  <si>
    <t>Arizona Heat</t>
  </si>
  <si>
    <t>Jacksonville Dread</t>
  </si>
  <si>
    <t>Los Angeles Riots</t>
  </si>
  <si>
    <t>Washington Destroyers</t>
  </si>
  <si>
    <t>Philadelphia Smack</t>
  </si>
  <si>
    <t>Detroit Dominion</t>
  </si>
  <si>
    <t>Chicago Burglars</t>
  </si>
  <si>
    <t>Oakland Mustangs</t>
  </si>
  <si>
    <t>New York Nitro</t>
  </si>
  <si>
    <t>Cleveland Steamers</t>
  </si>
  <si>
    <t>Baltimore Flood</t>
  </si>
  <si>
    <t>St Louis Cardinals</t>
  </si>
  <si>
    <t>Pittsburgh Prowlers</t>
  </si>
  <si>
    <t>Denver 69ers, Green Bay Avalanche, San Francisco Goldminers, Atlanta Titans, Jacksonville Dread, Dallas Texans, Washington Destroyers, Los Angeles Riots, Oakland Mustangs, New York Nitro, Cleveland Steamers, Kansas City Beef</t>
  </si>
  <si>
    <t>Detroit Dominion, Carolina Crumblers, Buffalo Stampede, San Diego Razorbacks, Arizona Heat, Philadelphia Smack, Baltimore Flood, Pittsburgh Prowlers, New Orleans Nighthawks, Chicago Burglars, New England Chowderheads, St Louis Cardinals</t>
  </si>
  <si>
    <t>69ers</t>
  </si>
  <si>
    <t>Titans</t>
  </si>
  <si>
    <t>Mustangs</t>
  </si>
  <si>
    <t>Nitro</t>
  </si>
  <si>
    <t>Steamers</t>
  </si>
  <si>
    <t>Dominion</t>
  </si>
  <si>
    <t>Crumblers</t>
  </si>
  <si>
    <t>Stampede</t>
  </si>
  <si>
    <t>Razorbacks</t>
  </si>
  <si>
    <t>Flood</t>
  </si>
  <si>
    <t>Prowlers</t>
  </si>
  <si>
    <t>Nighthawks</t>
  </si>
  <si>
    <t>Burglars</t>
  </si>
  <si>
    <t>Chowderheads</t>
  </si>
  <si>
    <t>Cardinals</t>
  </si>
  <si>
    <t>C-heads</t>
  </si>
  <si>
    <t>Best</t>
  </si>
  <si>
    <t>Season 1</t>
  </si>
  <si>
    <t>Season 2</t>
  </si>
  <si>
    <t>Season 3</t>
  </si>
  <si>
    <t>Season 4</t>
  </si>
  <si>
    <t>Season 5</t>
  </si>
  <si>
    <t>PF</t>
  </si>
  <si>
    <t>PA</t>
  </si>
  <si>
    <t>A PF</t>
  </si>
  <si>
    <t>A PA</t>
  </si>
  <si>
    <t>Diff</t>
  </si>
  <si>
    <t>PERC</t>
  </si>
  <si>
    <t>Points For</t>
  </si>
  <si>
    <t>Points a team scored during the season</t>
  </si>
  <si>
    <t>Cavaliers</t>
  </si>
  <si>
    <t>Whiners</t>
  </si>
  <si>
    <t>Thunderbolts</t>
  </si>
  <si>
    <t>Points Against</t>
  </si>
  <si>
    <t>Points that were scored against a team during the season</t>
  </si>
  <si>
    <t>Average Points For</t>
  </si>
  <si>
    <t xml:space="preserve">Average points scored per week </t>
  </si>
  <si>
    <t>Pharoahs</t>
  </si>
  <si>
    <t>Drovers</t>
  </si>
  <si>
    <t>Giants</t>
  </si>
  <si>
    <t>Average Points Against</t>
  </si>
  <si>
    <t xml:space="preserve">Average points scored against per week </t>
  </si>
  <si>
    <t>Power</t>
  </si>
  <si>
    <t>Devistaters</t>
  </si>
  <si>
    <t>Difference</t>
  </si>
  <si>
    <t>Difference between A PF &amp; A PA</t>
  </si>
  <si>
    <t>Conquerers</t>
  </si>
  <si>
    <t>Krushers</t>
  </si>
  <si>
    <t>Blackheads</t>
  </si>
  <si>
    <t>Dreamers</t>
  </si>
  <si>
    <t>Spoilers</t>
  </si>
  <si>
    <t>Blitzers</t>
  </si>
  <si>
    <t>Scrap</t>
  </si>
  <si>
    <t>Marlins</t>
  </si>
  <si>
    <t>Drivers</t>
  </si>
  <si>
    <t>Temperature</t>
  </si>
  <si>
    <t>Dudes</t>
  </si>
  <si>
    <t>Hurricanes</t>
  </si>
  <si>
    <t>Hooters</t>
  </si>
  <si>
    <t>Jockstraps</t>
  </si>
  <si>
    <t>Cheeseheads</t>
  </si>
  <si>
    <t>Lightning</t>
  </si>
  <si>
    <t>Season 6</t>
  </si>
  <si>
    <t>Season 7</t>
  </si>
  <si>
    <t>Season 8</t>
  </si>
  <si>
    <t>Season 9</t>
  </si>
  <si>
    <t>Season 10</t>
  </si>
  <si>
    <t>Season 11</t>
  </si>
  <si>
    <t>Season 12</t>
  </si>
  <si>
    <t>Season 13</t>
  </si>
  <si>
    <t>Season 14</t>
  </si>
  <si>
    <t>Season 15</t>
  </si>
  <si>
    <t>Stingers</t>
  </si>
  <si>
    <t>Season 16</t>
  </si>
  <si>
    <t>Season 17</t>
  </si>
  <si>
    <t>Season 18</t>
  </si>
  <si>
    <t>Season 19</t>
  </si>
  <si>
    <t>Season 20</t>
  </si>
  <si>
    <t>Season 21</t>
  </si>
  <si>
    <t>Season 22</t>
  </si>
  <si>
    <t>Season 23</t>
  </si>
  <si>
    <t>Season 24</t>
  </si>
  <si>
    <t>Season 25</t>
  </si>
  <si>
    <t>Season 26</t>
  </si>
  <si>
    <t>Season 27</t>
  </si>
  <si>
    <t>Season 28</t>
  </si>
  <si>
    <t>Season 29</t>
  </si>
  <si>
    <t>Season 30</t>
  </si>
  <si>
    <t>Gamblers</t>
  </si>
  <si>
    <t>Beauties</t>
  </si>
  <si>
    <t>Season</t>
  </si>
  <si>
    <t>Points</t>
  </si>
  <si>
    <t>Games</t>
  </si>
  <si>
    <t>Average</t>
  </si>
  <si>
    <t>Rating</t>
  </si>
  <si>
    <t>Seasons</t>
  </si>
  <si>
    <t>D1</t>
  </si>
  <si>
    <t>D2</t>
  </si>
  <si>
    <t>D3</t>
  </si>
  <si>
    <t>D4</t>
  </si>
  <si>
    <t>D5</t>
  </si>
  <si>
    <t>D6</t>
  </si>
  <si>
    <t>W1</t>
  </si>
  <si>
    <t>W2</t>
  </si>
  <si>
    <t>Scores</t>
  </si>
  <si>
    <t>Line 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</si>
</sst>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0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10"/>
      <name val="Arial"/>
      <family val="2"/>
    </font>
    <font>
      <b/>
      <sz val="7"/>
      <color indexed="10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6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5"/>
      <name val="Arial"/>
      <family val="2"/>
    </font>
    <font>
      <sz val="6"/>
      <color rgb="FFFF0000"/>
      <name val="Arial"/>
      <family val="2"/>
    </font>
    <font>
      <sz val="5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7"/>
      <color rgb="FFFF0000"/>
      <name val="Times New Roman"/>
      <family val="1"/>
    </font>
    <font>
      <sz val="9"/>
      <name val="Arial"/>
      <family val="2"/>
    </font>
    <font>
      <b/>
      <sz val="10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9" fillId="0" borderId="0"/>
  </cellStyleXfs>
  <cellXfs count="179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3" fillId="0" borderId="0" xfId="1" applyFont="1"/>
    <xf numFmtId="49" fontId="4" fillId="0" borderId="0" xfId="2" applyNumberFormat="1" applyFont="1" applyAlignment="1">
      <alignment horizontal="left"/>
    </xf>
    <xf numFmtId="0" fontId="4" fillId="0" borderId="0" xfId="1" applyFont="1"/>
    <xf numFmtId="0" fontId="4" fillId="0" borderId="0" xfId="3" applyFont="1" applyAlignment="1">
      <alignment horizontal="left"/>
    </xf>
    <xf numFmtId="0" fontId="5" fillId="0" borderId="0" xfId="1" applyFont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right"/>
    </xf>
    <xf numFmtId="0" fontId="12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49" fontId="3" fillId="5" borderId="0" xfId="2" applyNumberFormat="1" applyFont="1" applyFill="1" applyAlignment="1">
      <alignment horizontal="left"/>
    </xf>
    <xf numFmtId="0" fontId="4" fillId="5" borderId="0" xfId="1" applyFont="1" applyFill="1" applyAlignment="1">
      <alignment horizontal="right"/>
    </xf>
    <xf numFmtId="49" fontId="4" fillId="5" borderId="0" xfId="2" applyNumberFormat="1" applyFont="1" applyFill="1" applyAlignment="1">
      <alignment horizontal="left"/>
    </xf>
    <xf numFmtId="0" fontId="3" fillId="5" borderId="0" xfId="1" applyFont="1" applyFill="1" applyAlignment="1">
      <alignment horizontal="left"/>
    </xf>
    <xf numFmtId="0" fontId="4" fillId="5" borderId="0" xfId="1" applyFont="1" applyFill="1" applyAlignment="1">
      <alignment horizontal="left"/>
    </xf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0" xfId="4" applyFont="1" applyAlignment="1">
      <alignment horizontal="center"/>
    </xf>
    <xf numFmtId="0" fontId="16" fillId="0" borderId="0" xfId="4" applyFont="1" applyAlignment="1">
      <alignment horizontal="center"/>
    </xf>
    <xf numFmtId="0" fontId="16" fillId="0" borderId="0" xfId="4" applyFont="1"/>
    <xf numFmtId="0" fontId="13" fillId="0" borderId="0" xfId="4"/>
    <xf numFmtId="0" fontId="7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/>
    <xf numFmtId="0" fontId="3" fillId="3" borderId="8" xfId="1" applyFont="1" applyFill="1" applyBorder="1" applyAlignment="1">
      <alignment horizontal="center"/>
    </xf>
    <xf numFmtId="0" fontId="6" fillId="0" borderId="9" xfId="1" applyFont="1" applyBorder="1" applyAlignment="1">
      <alignment horizontal="left"/>
    </xf>
    <xf numFmtId="0" fontId="5" fillId="0" borderId="10" xfId="1" applyFont="1" applyBorder="1" applyAlignment="1">
      <alignment horizontal="right"/>
    </xf>
    <xf numFmtId="0" fontId="6" fillId="0" borderId="10" xfId="1" applyFont="1" applyBorder="1" applyAlignment="1">
      <alignment horizontal="left"/>
    </xf>
    <xf numFmtId="0" fontId="6" fillId="0" borderId="10" xfId="1" applyFont="1" applyBorder="1" applyAlignment="1">
      <alignment horizontal="center"/>
    </xf>
    <xf numFmtId="0" fontId="5" fillId="0" borderId="10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8" fillId="0" borderId="15" xfId="1" applyFont="1" applyBorder="1" applyAlignment="1">
      <alignment horizontal="right"/>
    </xf>
    <xf numFmtId="0" fontId="8" fillId="0" borderId="15" xfId="1" applyFont="1" applyBorder="1" applyAlignment="1">
      <alignment horizontal="left"/>
    </xf>
    <xf numFmtId="0" fontId="8" fillId="0" borderId="15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left"/>
    </xf>
    <xf numFmtId="0" fontId="9" fillId="0" borderId="16" xfId="1" applyFont="1" applyBorder="1" applyAlignment="1">
      <alignment horizontal="left"/>
    </xf>
    <xf numFmtId="0" fontId="6" fillId="0" borderId="11" xfId="1" applyFont="1" applyBorder="1"/>
    <xf numFmtId="0" fontId="9" fillId="0" borderId="15" xfId="1" applyFont="1" applyBorder="1" applyAlignment="1">
      <alignment horizontal="left"/>
    </xf>
    <xf numFmtId="0" fontId="8" fillId="0" borderId="16" xfId="1" applyFont="1" applyBorder="1"/>
    <xf numFmtId="0" fontId="13" fillId="0" borderId="0" xfId="4" applyAlignment="1">
      <alignment horizontal="center"/>
    </xf>
    <xf numFmtId="0" fontId="14" fillId="0" borderId="0" xfId="4" applyFont="1" applyAlignment="1">
      <alignment horizontal="left"/>
    </xf>
    <xf numFmtId="0" fontId="16" fillId="0" borderId="0" xfId="4" applyFont="1" applyAlignment="1">
      <alignment horizontal="left"/>
    </xf>
    <xf numFmtId="0" fontId="18" fillId="0" borderId="0" xfId="4" applyFont="1" applyAlignment="1">
      <alignment horizontal="left"/>
    </xf>
    <xf numFmtId="10" fontId="20" fillId="0" borderId="0" xfId="5" applyNumberFormat="1" applyFont="1" applyAlignment="1">
      <alignment horizontal="center"/>
    </xf>
    <xf numFmtId="0" fontId="20" fillId="6" borderId="0" xfId="5" applyFont="1" applyFill="1"/>
    <xf numFmtId="0" fontId="15" fillId="0" borderId="0" xfId="5" applyFont="1"/>
    <xf numFmtId="0" fontId="15" fillId="0" borderId="0" xfId="5" applyFont="1" applyAlignment="1">
      <alignment horizontal="left"/>
    </xf>
    <xf numFmtId="0" fontId="20" fillId="0" borderId="0" xfId="5" applyFont="1"/>
    <xf numFmtId="0" fontId="21" fillId="0" borderId="0" xfId="5" applyFont="1" applyAlignment="1">
      <alignment horizontal="center"/>
    </xf>
    <xf numFmtId="164" fontId="21" fillId="0" borderId="0" xfId="5" applyNumberFormat="1" applyFont="1" applyAlignment="1">
      <alignment horizontal="center"/>
    </xf>
    <xf numFmtId="10" fontId="21" fillId="0" borderId="0" xfId="5" applyNumberFormat="1" applyFont="1" applyAlignment="1">
      <alignment horizontal="center"/>
    </xf>
    <xf numFmtId="0" fontId="21" fillId="6" borderId="0" xfId="5" applyFont="1" applyFill="1" applyAlignment="1">
      <alignment horizontal="center"/>
    </xf>
    <xf numFmtId="0" fontId="15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0" fontId="22" fillId="0" borderId="0" xfId="5" applyFont="1" applyAlignment="1">
      <alignment horizontal="center"/>
    </xf>
    <xf numFmtId="164" fontId="15" fillId="0" borderId="0" xfId="5" applyNumberFormat="1" applyFont="1" applyAlignment="1">
      <alignment horizontal="center"/>
    </xf>
    <xf numFmtId="10" fontId="15" fillId="0" borderId="0" xfId="5" applyNumberFormat="1" applyFont="1" applyAlignment="1">
      <alignment horizontal="center"/>
    </xf>
    <xf numFmtId="0" fontId="15" fillId="6" borderId="0" xfId="5" applyFont="1" applyFill="1"/>
    <xf numFmtId="164" fontId="22" fillId="0" borderId="0" xfId="5" applyNumberFormat="1" applyFont="1" applyAlignment="1">
      <alignment horizontal="center"/>
    </xf>
    <xf numFmtId="10" fontId="22" fillId="0" borderId="0" xfId="5" applyNumberFormat="1" applyFont="1" applyAlignment="1">
      <alignment horizontal="center"/>
    </xf>
    <xf numFmtId="0" fontId="17" fillId="7" borderId="0" xfId="5" applyFont="1" applyFill="1" applyAlignment="1">
      <alignment horizontal="center"/>
    </xf>
    <xf numFmtId="0" fontId="15" fillId="6" borderId="0" xfId="5" applyFont="1" applyFill="1" applyAlignment="1">
      <alignment horizontal="center"/>
    </xf>
    <xf numFmtId="164" fontId="15" fillId="6" borderId="0" xfId="5" applyNumberFormat="1" applyFont="1" applyFill="1" applyAlignment="1">
      <alignment horizontal="center"/>
    </xf>
    <xf numFmtId="10" fontId="15" fillId="6" borderId="0" xfId="5" applyNumberFormat="1" applyFont="1" applyFill="1" applyAlignment="1">
      <alignment horizontal="center"/>
    </xf>
    <xf numFmtId="0" fontId="23" fillId="0" borderId="0" xfId="5" applyFont="1"/>
    <xf numFmtId="0" fontId="23" fillId="6" borderId="0" xfId="5" applyFont="1" applyFill="1"/>
    <xf numFmtId="164" fontId="17" fillId="7" borderId="0" xfId="5" applyNumberFormat="1" applyFont="1" applyFill="1" applyAlignment="1">
      <alignment horizontal="center"/>
    </xf>
    <xf numFmtId="0" fontId="19" fillId="0" borderId="0" xfId="5"/>
    <xf numFmtId="0" fontId="13" fillId="0" borderId="0" xfId="5" applyFont="1"/>
    <xf numFmtId="0" fontId="19" fillId="0" borderId="0" xfId="5" applyAlignment="1">
      <alignment horizontal="center"/>
    </xf>
    <xf numFmtId="164" fontId="19" fillId="0" borderId="0" xfId="5" applyNumberFormat="1" applyAlignment="1">
      <alignment horizontal="center"/>
    </xf>
    <xf numFmtId="10" fontId="19" fillId="0" borderId="0" xfId="5" applyNumberForma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1" fontId="2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5" fillId="0" borderId="0" xfId="0" applyNumberFormat="1" applyFont="1" applyAlignment="1">
      <alignment horizontal="center"/>
    </xf>
    <xf numFmtId="0" fontId="4" fillId="8" borderId="3" xfId="1" applyFont="1" applyFill="1" applyBorder="1" applyAlignment="1">
      <alignment horizontal="center"/>
    </xf>
    <xf numFmtId="0" fontId="3" fillId="8" borderId="4" xfId="1" applyFont="1" applyFill="1" applyBorder="1" applyAlignment="1">
      <alignment horizontal="left"/>
    </xf>
    <xf numFmtId="0" fontId="4" fillId="8" borderId="5" xfId="1" applyFont="1" applyFill="1" applyBorder="1" applyAlignment="1">
      <alignment horizontal="right"/>
    </xf>
    <xf numFmtId="0" fontId="3" fillId="8" borderId="5" xfId="1" applyFont="1" applyFill="1" applyBorder="1" applyAlignment="1">
      <alignment horizontal="left"/>
    </xf>
    <xf numFmtId="0" fontId="3" fillId="8" borderId="6" xfId="1" applyFont="1" applyFill="1" applyBorder="1" applyAlignment="1">
      <alignment horizontal="left"/>
    </xf>
    <xf numFmtId="0" fontId="4" fillId="8" borderId="0" xfId="1" applyFont="1" applyFill="1" applyAlignment="1">
      <alignment horizontal="right"/>
    </xf>
    <xf numFmtId="0" fontId="3" fillId="8" borderId="0" xfId="1" applyFont="1" applyFill="1" applyAlignment="1">
      <alignment horizontal="left"/>
    </xf>
    <xf numFmtId="0" fontId="3" fillId="8" borderId="7" xfId="1" applyFont="1" applyFill="1" applyBorder="1" applyAlignment="1">
      <alignment horizontal="left"/>
    </xf>
    <xf numFmtId="0" fontId="4" fillId="8" borderId="1" xfId="1" applyFont="1" applyFill="1" applyBorder="1" applyAlignment="1">
      <alignment horizontal="right"/>
    </xf>
    <xf numFmtId="0" fontId="3" fillId="8" borderId="1" xfId="1" applyFont="1" applyFill="1" applyBorder="1" applyAlignment="1">
      <alignment horizontal="left"/>
    </xf>
    <xf numFmtId="0" fontId="3" fillId="8" borderId="8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4" xfId="1" applyFont="1" applyFill="1" applyBorder="1" applyAlignment="1">
      <alignment horizontal="left"/>
    </xf>
    <xf numFmtId="0" fontId="4" fillId="9" borderId="5" xfId="1" applyFont="1" applyFill="1" applyBorder="1" applyAlignment="1">
      <alignment horizontal="right"/>
    </xf>
    <xf numFmtId="0" fontId="3" fillId="9" borderId="5" xfId="1" applyFont="1" applyFill="1" applyBorder="1" applyAlignment="1">
      <alignment horizontal="left"/>
    </xf>
    <xf numFmtId="0" fontId="3" fillId="9" borderId="6" xfId="1" applyFont="1" applyFill="1" applyBorder="1" applyAlignment="1">
      <alignment horizontal="left"/>
    </xf>
    <xf numFmtId="0" fontId="4" fillId="9" borderId="0" xfId="1" applyFont="1" applyFill="1" applyAlignment="1">
      <alignment horizontal="right"/>
    </xf>
    <xf numFmtId="0" fontId="3" fillId="9" borderId="0" xfId="1" applyFont="1" applyFill="1" applyAlignment="1">
      <alignment horizontal="left"/>
    </xf>
    <xf numFmtId="0" fontId="3" fillId="9" borderId="7" xfId="1" applyFont="1" applyFill="1" applyBorder="1" applyAlignment="1">
      <alignment horizontal="left"/>
    </xf>
    <xf numFmtId="0" fontId="4" fillId="9" borderId="1" xfId="1" applyFont="1" applyFill="1" applyBorder="1" applyAlignment="1">
      <alignment horizontal="right"/>
    </xf>
    <xf numFmtId="0" fontId="3" fillId="9" borderId="1" xfId="1" applyFont="1" applyFill="1" applyBorder="1" applyAlignment="1">
      <alignment horizontal="left"/>
    </xf>
    <xf numFmtId="0" fontId="4" fillId="10" borderId="5" xfId="1" applyFont="1" applyFill="1" applyBorder="1" applyAlignment="1">
      <alignment horizontal="right"/>
    </xf>
    <xf numFmtId="0" fontId="3" fillId="10" borderId="4" xfId="1" applyFont="1" applyFill="1" applyBorder="1" applyAlignment="1">
      <alignment horizontal="left"/>
    </xf>
    <xf numFmtId="0" fontId="3" fillId="10" borderId="5" xfId="1" applyFont="1" applyFill="1" applyBorder="1" applyAlignment="1">
      <alignment horizontal="left"/>
    </xf>
    <xf numFmtId="0" fontId="3" fillId="10" borderId="6" xfId="1" applyFont="1" applyFill="1" applyBorder="1" applyAlignment="1">
      <alignment horizontal="left"/>
    </xf>
    <xf numFmtId="0" fontId="4" fillId="10" borderId="0" xfId="1" applyFont="1" applyFill="1" applyAlignment="1">
      <alignment horizontal="right"/>
    </xf>
    <xf numFmtId="0" fontId="3" fillId="10" borderId="0" xfId="1" applyFont="1" applyFill="1" applyAlignment="1">
      <alignment horizontal="left"/>
    </xf>
    <xf numFmtId="0" fontId="4" fillId="10" borderId="1" xfId="1" applyFont="1" applyFill="1" applyBorder="1" applyAlignment="1">
      <alignment horizontal="right"/>
    </xf>
    <xf numFmtId="0" fontId="3" fillId="10" borderId="1" xfId="1" applyFont="1" applyFill="1" applyBorder="1" applyAlignment="1">
      <alignment horizontal="left"/>
    </xf>
    <xf numFmtId="0" fontId="3" fillId="0" borderId="5" xfId="1" applyFont="1" applyBorder="1" applyAlignment="1">
      <alignment horizontal="left"/>
    </xf>
    <xf numFmtId="0" fontId="4" fillId="0" borderId="5" xfId="1" applyFont="1" applyBorder="1" applyAlignment="1">
      <alignment horizontal="right"/>
    </xf>
    <xf numFmtId="0" fontId="26" fillId="0" borderId="0" xfId="1" applyFont="1" applyAlignment="1">
      <alignment horizontal="right"/>
    </xf>
    <xf numFmtId="0" fontId="26" fillId="0" borderId="0" xfId="1" applyFont="1"/>
    <xf numFmtId="10" fontId="20" fillId="11" borderId="0" xfId="5" applyNumberFormat="1" applyFont="1" applyFill="1" applyAlignment="1">
      <alignment horizontal="center"/>
    </xf>
    <xf numFmtId="0" fontId="21" fillId="11" borderId="0" xfId="5" applyFont="1" applyFill="1" applyAlignment="1">
      <alignment horizontal="center"/>
    </xf>
    <xf numFmtId="164" fontId="21" fillId="11" borderId="0" xfId="5" applyNumberFormat="1" applyFont="1" applyFill="1" applyAlignment="1">
      <alignment horizontal="center"/>
    </xf>
    <xf numFmtId="10" fontId="21" fillId="11" borderId="0" xfId="5" applyNumberFormat="1" applyFont="1" applyFill="1" applyAlignment="1">
      <alignment horizontal="center"/>
    </xf>
    <xf numFmtId="0" fontId="4" fillId="11" borderId="0" xfId="5" applyFont="1" applyFill="1" applyAlignment="1">
      <alignment horizontal="left"/>
    </xf>
    <xf numFmtId="0" fontId="22" fillId="11" borderId="0" xfId="5" applyFont="1" applyFill="1" applyAlignment="1">
      <alignment horizontal="center"/>
    </xf>
    <xf numFmtId="0" fontId="15" fillId="11" borderId="0" xfId="5" applyFont="1" applyFill="1" applyAlignment="1">
      <alignment horizontal="center"/>
    </xf>
    <xf numFmtId="164" fontId="15" fillId="11" borderId="0" xfId="5" applyNumberFormat="1" applyFont="1" applyFill="1" applyAlignment="1">
      <alignment horizontal="center"/>
    </xf>
    <xf numFmtId="10" fontId="15" fillId="11" borderId="0" xfId="5" applyNumberFormat="1" applyFont="1" applyFill="1" applyAlignment="1">
      <alignment horizontal="center"/>
    </xf>
    <xf numFmtId="164" fontId="22" fillId="11" borderId="0" xfId="5" applyNumberFormat="1" applyFont="1" applyFill="1" applyAlignment="1">
      <alignment horizontal="center"/>
    </xf>
    <xf numFmtId="0" fontId="17" fillId="11" borderId="0" xfId="5" applyFont="1" applyFill="1" applyAlignment="1">
      <alignment horizontal="center"/>
    </xf>
    <xf numFmtId="0" fontId="15" fillId="11" borderId="0" xfId="5" applyFont="1" applyFill="1"/>
    <xf numFmtId="0" fontId="27" fillId="0" borderId="0" xfId="4" applyFont="1" applyAlignment="1">
      <alignment horizontal="left"/>
    </xf>
    <xf numFmtId="0" fontId="25" fillId="0" borderId="17" xfId="0" applyFont="1" applyBorder="1" applyAlignment="1">
      <alignment horizontal="center"/>
    </xf>
    <xf numFmtId="49" fontId="5" fillId="0" borderId="0" xfId="2" applyNumberFormat="1" applyFont="1" applyAlignment="1">
      <alignment horizontal="left"/>
    </xf>
    <xf numFmtId="0" fontId="25" fillId="0" borderId="1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5" fillId="0" borderId="0" xfId="1" applyFont="1"/>
    <xf numFmtId="0" fontId="6" fillId="8" borderId="4" xfId="1" applyFont="1" applyFill="1" applyBorder="1" applyAlignment="1">
      <alignment horizontal="left"/>
    </xf>
    <xf numFmtId="0" fontId="6" fillId="8" borderId="7" xfId="1" applyFont="1" applyFill="1" applyBorder="1" applyAlignment="1">
      <alignment horizontal="left"/>
    </xf>
    <xf numFmtId="0" fontId="28" fillId="2" borderId="8" xfId="1" applyFont="1" applyFill="1" applyBorder="1" applyAlignment="1">
      <alignment horizontal="center"/>
    </xf>
    <xf numFmtId="0" fontId="28" fillId="8" borderId="2" xfId="1" applyFont="1" applyFill="1" applyBorder="1" applyAlignment="1">
      <alignment horizontal="center"/>
    </xf>
    <xf numFmtId="0" fontId="26" fillId="0" borderId="0" xfId="1" applyFont="1" applyAlignment="1">
      <alignment horizontal="center"/>
    </xf>
    <xf numFmtId="0" fontId="6" fillId="9" borderId="7" xfId="1" applyFont="1" applyFill="1" applyBorder="1" applyAlignment="1">
      <alignment horizontal="left"/>
    </xf>
    <xf numFmtId="0" fontId="6" fillId="9" borderId="4" xfId="1" applyFont="1" applyFill="1" applyBorder="1" applyAlignment="1">
      <alignment horizontal="left"/>
    </xf>
    <xf numFmtId="0" fontId="28" fillId="3" borderId="8" xfId="1" applyFont="1" applyFill="1" applyBorder="1" applyAlignment="1">
      <alignment horizontal="center"/>
    </xf>
    <xf numFmtId="0" fontId="28" fillId="3" borderId="2" xfId="1" applyFont="1" applyFill="1" applyBorder="1" applyAlignment="1">
      <alignment horizontal="center"/>
    </xf>
    <xf numFmtId="0" fontId="6" fillId="10" borderId="7" xfId="1" applyFont="1" applyFill="1" applyBorder="1" applyAlignment="1">
      <alignment horizontal="left"/>
    </xf>
    <xf numFmtId="0" fontId="28" fillId="4" borderId="8" xfId="1" applyFont="1" applyFill="1" applyBorder="1" applyAlignment="1">
      <alignment horizontal="center"/>
    </xf>
    <xf numFmtId="0" fontId="20" fillId="0" borderId="0" xfId="5" applyFont="1" applyAlignment="1">
      <alignment horizontal="center"/>
    </xf>
    <xf numFmtId="0" fontId="20" fillId="11" borderId="0" xfId="5" applyFont="1" applyFill="1" applyAlignment="1">
      <alignment horizontal="center"/>
    </xf>
    <xf numFmtId="0" fontId="0" fillId="0" borderId="0" xfId="0" applyAlignment="1">
      <alignment horizontal="center"/>
    </xf>
    <xf numFmtId="0" fontId="12" fillId="0" borderId="5" xfId="1" applyFont="1" applyBorder="1" applyAlignment="1">
      <alignment horizontal="left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5" xr:uid="{00000000-0005-0000-0000-000003000000}"/>
    <cellStyle name="Normal_Season 13" xfId="1" xr:uid="{00000000-0005-0000-0000-000004000000}"/>
    <cellStyle name="Normal_Season10Standings" xfId="3" xr:uid="{00000000-0005-0000-0000-000005000000}"/>
  </cellStyles>
  <dxfs count="0"/>
  <tableStyles count="0" defaultTableStyle="TableStyleMedium9" defaultPivotStyle="PivotStyleLight16"/>
  <colors>
    <mruColors>
      <color rgb="FFFFCC99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95250</xdr:rowOff>
    </xdr:from>
    <xdr:to>
      <xdr:col>10</xdr:col>
      <xdr:colOff>369686</xdr:colOff>
      <xdr:row>74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F7732-BA8C-D523-38FF-880DFFBFC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81975"/>
          <a:ext cx="4132061" cy="24860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7"/>
  <sheetViews>
    <sheetView tabSelected="1" zoomScaleNormal="100" workbookViewId="0">
      <selection activeCell="A2" sqref="A2"/>
    </sheetView>
  </sheetViews>
  <sheetFormatPr defaultColWidth="10" defaultRowHeight="12.75" x14ac:dyDescent="0.2"/>
  <cols>
    <col min="1" max="1" width="8.28515625" style="3" customWidth="1"/>
    <col min="2" max="2" width="3" style="4" customWidth="1"/>
    <col min="3" max="3" width="8.28515625" style="3" customWidth="1"/>
    <col min="4" max="4" width="3" style="4" customWidth="1"/>
    <col min="5" max="5" width="8.28515625" style="3" customWidth="1"/>
    <col min="6" max="6" width="3" style="4" customWidth="1"/>
    <col min="7" max="7" width="8.28515625" style="3" customWidth="1"/>
    <col min="8" max="8" width="3" style="4" customWidth="1"/>
    <col min="9" max="9" width="8.28515625" style="3" customWidth="1"/>
    <col min="10" max="10" width="3" style="4" customWidth="1"/>
    <col min="11" max="11" width="8.28515625" style="3" customWidth="1"/>
    <col min="12" max="12" width="3" style="4" customWidth="1"/>
    <col min="13" max="13" width="8.28515625" style="3" customWidth="1"/>
    <col min="14" max="14" width="3" style="4" customWidth="1"/>
    <col min="15" max="15" width="8.28515625" style="3" customWidth="1"/>
    <col min="16" max="16" width="3" style="4" customWidth="1"/>
    <col min="17" max="17" width="8.28515625" style="3" customWidth="1"/>
    <col min="18" max="18" width="3" style="4" customWidth="1"/>
    <col min="19" max="19" width="8.28515625" style="3" customWidth="1"/>
    <col min="20" max="20" width="3" style="4" customWidth="1"/>
    <col min="21" max="21" width="8.28515625" style="3" customWidth="1"/>
    <col min="22" max="22" width="3" style="4" customWidth="1"/>
    <col min="23" max="23" width="8.28515625" style="3" customWidth="1"/>
    <col min="24" max="24" width="3" style="4" customWidth="1"/>
    <col min="25" max="25" width="8.28515625" style="5" customWidth="1"/>
    <col min="26" max="26" width="3" style="4" customWidth="1"/>
    <col min="27" max="27" width="8.28515625" style="5" customWidth="1"/>
    <col min="28" max="28" width="3" style="4" customWidth="1"/>
    <col min="29" max="29" width="7" style="6" customWidth="1"/>
    <col min="30" max="16384" width="10" style="6"/>
  </cols>
  <sheetData>
    <row r="1" spans="1:31" s="1" customFormat="1" ht="11.25" x14ac:dyDescent="0.2">
      <c r="A1" s="1" t="s">
        <v>0</v>
      </c>
      <c r="B1" s="2"/>
      <c r="C1" s="1" t="s">
        <v>1</v>
      </c>
      <c r="D1" s="2"/>
      <c r="E1" s="1" t="s">
        <v>2</v>
      </c>
      <c r="F1" s="2"/>
      <c r="G1" s="1" t="s">
        <v>3</v>
      </c>
      <c r="H1" s="2"/>
      <c r="I1" s="1" t="s">
        <v>4</v>
      </c>
      <c r="J1" s="2"/>
      <c r="K1" s="1" t="s">
        <v>5</v>
      </c>
      <c r="L1" s="2"/>
      <c r="M1" s="1" t="s">
        <v>6</v>
      </c>
      <c r="N1" s="2"/>
      <c r="O1" s="1" t="s">
        <v>7</v>
      </c>
      <c r="P1" s="2"/>
      <c r="Q1" s="1" t="s">
        <v>8</v>
      </c>
      <c r="R1" s="2"/>
      <c r="S1" s="1" t="s">
        <v>9</v>
      </c>
      <c r="T1" s="2"/>
      <c r="U1" s="1" t="s">
        <v>10</v>
      </c>
      <c r="V1" s="2"/>
      <c r="W1" s="1" t="s">
        <v>11</v>
      </c>
      <c r="X1" s="2"/>
      <c r="Y1" s="1" t="s">
        <v>12</v>
      </c>
      <c r="Z1" s="2"/>
      <c r="AA1" s="1" t="s">
        <v>13</v>
      </c>
      <c r="AB1" s="2"/>
    </row>
    <row r="4" spans="1:31" s="8" customFormat="1" ht="8.25" customHeight="1" x14ac:dyDescent="0.15">
      <c r="A4" s="7" t="s">
        <v>20</v>
      </c>
      <c r="B4" s="4">
        <f>'1'!B9</f>
        <v>39</v>
      </c>
      <c r="C4" s="7" t="s">
        <v>57</v>
      </c>
      <c r="D4" s="4">
        <f>'2'!B2</f>
        <v>41</v>
      </c>
      <c r="E4" s="7" t="s">
        <v>57</v>
      </c>
      <c r="F4" s="4">
        <f>'3'!B2</f>
        <v>28</v>
      </c>
      <c r="G4" s="155" t="s">
        <v>57</v>
      </c>
      <c r="H4" s="4">
        <f>'4'!B2</f>
        <v>64</v>
      </c>
      <c r="I4" s="7" t="s">
        <v>57</v>
      </c>
      <c r="J4" s="4">
        <f>'5'!B2</f>
        <v>50</v>
      </c>
      <c r="K4" s="7" t="s">
        <v>57</v>
      </c>
      <c r="L4" s="4">
        <f>'6'!B2</f>
        <v>49</v>
      </c>
      <c r="M4" s="155" t="s">
        <v>57</v>
      </c>
      <c r="N4" s="4">
        <f>'7'!B2</f>
        <v>43</v>
      </c>
      <c r="O4" s="7" t="s">
        <v>62</v>
      </c>
      <c r="P4" s="4">
        <f>'8'!B14</f>
        <v>41</v>
      </c>
      <c r="Q4" s="7" t="s">
        <v>19</v>
      </c>
      <c r="R4" s="4">
        <f>'9'!B3</f>
        <v>47</v>
      </c>
      <c r="S4" s="155" t="s">
        <v>22</v>
      </c>
      <c r="T4" s="4">
        <f>'10'!B8</f>
        <v>50</v>
      </c>
      <c r="U4" s="155" t="s">
        <v>57</v>
      </c>
      <c r="V4" s="4">
        <f>'11'!B2</f>
        <v>75</v>
      </c>
      <c r="W4" s="155" t="s">
        <v>16</v>
      </c>
      <c r="X4" s="4">
        <f>'12'!B4</f>
        <v>66</v>
      </c>
      <c r="Y4" s="7" t="s">
        <v>59</v>
      </c>
      <c r="Z4" s="4">
        <f>'13'!B10</f>
        <v>50</v>
      </c>
      <c r="AA4" s="7" t="s">
        <v>58</v>
      </c>
      <c r="AB4" s="4">
        <f>'14'!B5</f>
        <v>27</v>
      </c>
      <c r="AE4" s="163"/>
    </row>
    <row r="5" spans="1:31" s="8" customFormat="1" ht="8.25" customHeight="1" x14ac:dyDescent="0.15">
      <c r="A5" s="155" t="s">
        <v>57</v>
      </c>
      <c r="B5" s="4">
        <f>'1'!B2+2</f>
        <v>44</v>
      </c>
      <c r="C5" s="155" t="s">
        <v>19</v>
      </c>
      <c r="D5" s="4">
        <f>'2'!B3+2</f>
        <v>76</v>
      </c>
      <c r="E5" s="155" t="s">
        <v>18</v>
      </c>
      <c r="F5" s="4">
        <f>'3'!B6+2</f>
        <v>51</v>
      </c>
      <c r="G5" s="7" t="s">
        <v>16</v>
      </c>
      <c r="H5" s="4">
        <f>'4'!B4+2</f>
        <v>41</v>
      </c>
      <c r="I5" s="155" t="s">
        <v>15</v>
      </c>
      <c r="J5" s="4">
        <f>'5'!B18+2</f>
        <v>52</v>
      </c>
      <c r="K5" s="155" t="s">
        <v>14</v>
      </c>
      <c r="L5" s="4">
        <f>'6'!B7+2</f>
        <v>65</v>
      </c>
      <c r="M5" s="7" t="s">
        <v>58</v>
      </c>
      <c r="N5" s="4">
        <f>'7'!B5+2</f>
        <v>40</v>
      </c>
      <c r="O5" s="155" t="s">
        <v>57</v>
      </c>
      <c r="P5" s="4">
        <f>'8'!B2+2</f>
        <v>65</v>
      </c>
      <c r="Q5" s="155" t="s">
        <v>57</v>
      </c>
      <c r="R5" s="4">
        <f>'9'!B2+2</f>
        <v>65</v>
      </c>
      <c r="S5" s="7" t="s">
        <v>57</v>
      </c>
      <c r="T5" s="4">
        <f>'10'!B2+2</f>
        <v>41</v>
      </c>
      <c r="U5" s="7" t="s">
        <v>68</v>
      </c>
      <c r="V5" s="4">
        <f>'11'!B22+2</f>
        <v>38</v>
      </c>
      <c r="W5" s="7" t="s">
        <v>57</v>
      </c>
      <c r="X5" s="4">
        <f>'12'!B2+2</f>
        <v>24</v>
      </c>
      <c r="Y5" s="155" t="s">
        <v>57</v>
      </c>
      <c r="Z5" s="4">
        <f>'13'!B2+2</f>
        <v>59</v>
      </c>
      <c r="AA5" s="155" t="s">
        <v>57</v>
      </c>
      <c r="AB5" s="4">
        <f>'14'!B2+2</f>
        <v>64</v>
      </c>
      <c r="AE5" s="163"/>
    </row>
    <row r="6" spans="1:31" ht="9.9499999999999993" customHeight="1" x14ac:dyDescent="0.2">
      <c r="A6" s="37"/>
      <c r="B6" s="38"/>
      <c r="C6" s="37"/>
      <c r="D6" s="38"/>
      <c r="E6" s="37"/>
      <c r="F6" s="38"/>
      <c r="G6" s="37"/>
      <c r="H6" s="38"/>
      <c r="I6" s="37"/>
      <c r="J6" s="38"/>
      <c r="K6" s="37"/>
      <c r="L6" s="38"/>
      <c r="M6" s="37"/>
      <c r="N6" s="38"/>
      <c r="O6" s="37"/>
      <c r="P6" s="38"/>
      <c r="Q6" s="37"/>
      <c r="R6" s="38"/>
      <c r="S6" s="37"/>
      <c r="T6" s="38"/>
      <c r="U6" s="39"/>
      <c r="V6" s="38"/>
      <c r="W6" s="37"/>
      <c r="X6" s="38"/>
      <c r="Y6" s="39"/>
      <c r="Z6" s="38"/>
      <c r="AA6" s="37"/>
      <c r="AB6" s="38"/>
    </row>
    <row r="7" spans="1:31" s="8" customFormat="1" ht="8.25" customHeight="1" x14ac:dyDescent="0.15">
      <c r="A7" s="155" t="s">
        <v>19</v>
      </c>
      <c r="B7" s="4">
        <f>'1'!B3</f>
        <v>89</v>
      </c>
      <c r="C7" s="155" t="s">
        <v>16</v>
      </c>
      <c r="D7" s="4">
        <f>'2'!B4</f>
        <v>45</v>
      </c>
      <c r="E7" s="7" t="s">
        <v>14</v>
      </c>
      <c r="F7" s="4">
        <f>'3'!B7</f>
        <v>56</v>
      </c>
      <c r="G7" s="7" t="s">
        <v>19</v>
      </c>
      <c r="H7" s="4">
        <f>'4'!B3</f>
        <v>56</v>
      </c>
      <c r="I7" s="7" t="s">
        <v>19</v>
      </c>
      <c r="J7" s="4">
        <f>'5'!B3</f>
        <v>41</v>
      </c>
      <c r="K7" s="155" t="s">
        <v>18</v>
      </c>
      <c r="L7" s="4">
        <f>'6'!B6</f>
        <v>40</v>
      </c>
      <c r="M7" s="155" t="s">
        <v>19</v>
      </c>
      <c r="N7" s="4">
        <f>'7'!B3</f>
        <v>62</v>
      </c>
      <c r="O7" s="7" t="s">
        <v>63</v>
      </c>
      <c r="P7" s="4">
        <f>'8'!B15</f>
        <v>35</v>
      </c>
      <c r="Q7" s="7" t="s">
        <v>58</v>
      </c>
      <c r="R7" s="4">
        <f>'9'!B5</f>
        <v>41</v>
      </c>
      <c r="S7" s="7" t="s">
        <v>19</v>
      </c>
      <c r="T7" s="4">
        <f>'10'!B3</f>
        <v>54</v>
      </c>
      <c r="U7" s="7" t="s">
        <v>69</v>
      </c>
      <c r="V7" s="4">
        <f>'11'!B23</f>
        <v>41</v>
      </c>
      <c r="W7" s="155" t="s">
        <v>58</v>
      </c>
      <c r="X7" s="4">
        <f>'12'!B5</f>
        <v>56</v>
      </c>
      <c r="Y7" s="7" t="s">
        <v>19</v>
      </c>
      <c r="Z7" s="4">
        <f>'13'!B3</f>
        <v>30</v>
      </c>
      <c r="AA7" s="155" t="s">
        <v>16</v>
      </c>
      <c r="AB7" s="4">
        <f>'14'!B4</f>
        <v>52</v>
      </c>
      <c r="AD7" s="163"/>
    </row>
    <row r="8" spans="1:31" s="8" customFormat="1" ht="8.25" customHeight="1" x14ac:dyDescent="0.15">
      <c r="A8" s="7" t="s">
        <v>22</v>
      </c>
      <c r="B8" s="4">
        <f>'1'!B8+2</f>
        <v>43</v>
      </c>
      <c r="C8" s="7" t="s">
        <v>58</v>
      </c>
      <c r="D8" s="4">
        <f>'2'!B5+2</f>
        <v>42</v>
      </c>
      <c r="E8" s="155" t="s">
        <v>19</v>
      </c>
      <c r="F8" s="4">
        <f>'3'!B3+2</f>
        <v>61</v>
      </c>
      <c r="G8" s="155" t="s">
        <v>58</v>
      </c>
      <c r="H8" s="4">
        <f>'4'!B5+2</f>
        <v>59</v>
      </c>
      <c r="I8" s="155" t="s">
        <v>17</v>
      </c>
      <c r="J8" s="4">
        <f>'5'!B19+2</f>
        <v>45</v>
      </c>
      <c r="K8" s="7" t="s">
        <v>19</v>
      </c>
      <c r="L8" s="4">
        <f>'6'!B3+2</f>
        <v>23</v>
      </c>
      <c r="M8" s="7" t="s">
        <v>16</v>
      </c>
      <c r="N8" s="4">
        <f>'7'!B4+2</f>
        <v>61</v>
      </c>
      <c r="O8" s="155" t="s">
        <v>19</v>
      </c>
      <c r="P8" s="4">
        <f>'8'!B3+2</f>
        <v>55</v>
      </c>
      <c r="Q8" s="155" t="s">
        <v>16</v>
      </c>
      <c r="R8" s="4">
        <f>'9'!B4+2</f>
        <v>62</v>
      </c>
      <c r="S8" s="155" t="s">
        <v>20</v>
      </c>
      <c r="T8" s="4">
        <f>'10'!B9+2</f>
        <v>82</v>
      </c>
      <c r="U8" s="155" t="s">
        <v>19</v>
      </c>
      <c r="V8" s="4">
        <f>'11'!B3+2</f>
        <v>50</v>
      </c>
      <c r="W8" s="7" t="s">
        <v>19</v>
      </c>
      <c r="X8" s="4">
        <f>'12'!B3+2</f>
        <v>41</v>
      </c>
      <c r="Y8" s="155" t="s">
        <v>60</v>
      </c>
      <c r="Z8" s="4">
        <f>'13'!B11+2</f>
        <v>33</v>
      </c>
      <c r="AA8" s="7" t="s">
        <v>19</v>
      </c>
      <c r="AB8" s="4">
        <f>'14'!B3+2</f>
        <v>39</v>
      </c>
    </row>
    <row r="9" spans="1:31" ht="9.9499999999999993" customHeight="1" x14ac:dyDescent="0.2">
      <c r="A9" s="37"/>
      <c r="B9" s="38"/>
      <c r="C9" s="37"/>
      <c r="D9" s="38"/>
      <c r="E9" s="37"/>
      <c r="F9" s="38"/>
      <c r="G9" s="37"/>
      <c r="H9" s="38"/>
      <c r="I9" s="37"/>
      <c r="J9" s="38"/>
      <c r="K9" s="37"/>
      <c r="L9" s="38"/>
      <c r="M9" s="37"/>
      <c r="N9" s="38"/>
      <c r="O9" s="37"/>
      <c r="P9" s="38"/>
      <c r="Q9" s="37"/>
      <c r="R9" s="38"/>
      <c r="S9" s="37"/>
      <c r="T9" s="38"/>
      <c r="U9" s="39"/>
      <c r="V9" s="38"/>
      <c r="W9" s="37"/>
      <c r="X9" s="38"/>
      <c r="Y9" s="39"/>
      <c r="Z9" s="38"/>
      <c r="AA9" s="37"/>
      <c r="AB9" s="38"/>
    </row>
    <row r="10" spans="1:31" s="8" customFormat="1" ht="8.25" customHeight="1" x14ac:dyDescent="0.15">
      <c r="A10" s="155" t="s">
        <v>14</v>
      </c>
      <c r="B10" s="4">
        <f>'1'!B7</f>
        <v>50</v>
      </c>
      <c r="C10" s="155" t="s">
        <v>18</v>
      </c>
      <c r="D10" s="4">
        <f>'2'!B6</f>
        <v>49</v>
      </c>
      <c r="E10" s="155" t="s">
        <v>16</v>
      </c>
      <c r="F10" s="4">
        <f>'3'!B4</f>
        <v>48</v>
      </c>
      <c r="G10" s="7" t="s">
        <v>18</v>
      </c>
      <c r="H10" s="4">
        <f>'4'!B6</f>
        <v>47</v>
      </c>
      <c r="I10" s="7" t="s">
        <v>66</v>
      </c>
      <c r="J10" s="4">
        <f>'5'!B20</f>
        <v>23</v>
      </c>
      <c r="K10" s="7" t="s">
        <v>16</v>
      </c>
      <c r="L10" s="4">
        <f>'6'!B4</f>
        <v>25</v>
      </c>
      <c r="M10" s="7" t="s">
        <v>18</v>
      </c>
      <c r="N10" s="4">
        <f>'7'!B6</f>
        <v>49</v>
      </c>
      <c r="O10" s="155" t="s">
        <v>16</v>
      </c>
      <c r="P10" s="4">
        <f>'8'!B3</f>
        <v>53</v>
      </c>
      <c r="Q10" s="155" t="s">
        <v>14</v>
      </c>
      <c r="R10" s="4">
        <f>'9'!B7</f>
        <v>54</v>
      </c>
      <c r="S10" s="7" t="s">
        <v>18</v>
      </c>
      <c r="T10" s="4">
        <f>'10'!B6</f>
        <v>46</v>
      </c>
      <c r="U10" s="7" t="s">
        <v>72</v>
      </c>
      <c r="V10" s="4">
        <f>'11'!B24</f>
        <v>28</v>
      </c>
      <c r="W10" s="7" t="s">
        <v>22</v>
      </c>
      <c r="X10" s="4">
        <f>'12'!B8</f>
        <v>52</v>
      </c>
      <c r="Y10" s="7" t="s">
        <v>16</v>
      </c>
      <c r="Z10" s="4">
        <f>'13'!B4</f>
        <v>35</v>
      </c>
      <c r="AA10" s="7" t="s">
        <v>20</v>
      </c>
      <c r="AB10" s="4">
        <f>'14'!B9</f>
        <v>42</v>
      </c>
    </row>
    <row r="11" spans="1:31" s="8" customFormat="1" ht="8.25" customHeight="1" x14ac:dyDescent="0.15">
      <c r="A11" s="7" t="s">
        <v>16</v>
      </c>
      <c r="B11" s="4">
        <f>'1'!B4+2</f>
        <v>39</v>
      </c>
      <c r="C11" s="7" t="s">
        <v>14</v>
      </c>
      <c r="D11" s="4">
        <f>'2'!B7+2</f>
        <v>30</v>
      </c>
      <c r="E11" s="7" t="s">
        <v>22</v>
      </c>
      <c r="F11" s="4">
        <f>'3'!B8+2</f>
        <v>42</v>
      </c>
      <c r="G11" s="155" t="s">
        <v>22</v>
      </c>
      <c r="H11" s="4">
        <f>'4'!B8+2</f>
        <v>50</v>
      </c>
      <c r="I11" s="155" t="s">
        <v>16</v>
      </c>
      <c r="J11" s="4">
        <f>'5'!B4+2</f>
        <v>62</v>
      </c>
      <c r="K11" s="155" t="s">
        <v>20</v>
      </c>
      <c r="L11" s="4">
        <f>'6'!B9+2</f>
        <v>31</v>
      </c>
      <c r="M11" s="155" t="s">
        <v>20</v>
      </c>
      <c r="N11" s="4">
        <f>'7'!B9+2</f>
        <v>64</v>
      </c>
      <c r="O11" s="7" t="s">
        <v>64</v>
      </c>
      <c r="P11" s="4">
        <f>'8'!B16+2</f>
        <v>33</v>
      </c>
      <c r="Q11" s="7" t="s">
        <v>18</v>
      </c>
      <c r="R11" s="4">
        <f>'9'!B6+2</f>
        <v>52</v>
      </c>
      <c r="S11" s="155" t="s">
        <v>16</v>
      </c>
      <c r="T11" s="4">
        <f>'10'!B4+2</f>
        <v>65</v>
      </c>
      <c r="U11" s="7" t="s">
        <v>16</v>
      </c>
      <c r="V11" s="4">
        <f>'11'!B4+2</f>
        <v>28</v>
      </c>
      <c r="W11" s="155" t="s">
        <v>18</v>
      </c>
      <c r="X11" s="4">
        <f>'12'!B6+2</f>
        <v>76</v>
      </c>
      <c r="Y11" s="155" t="s">
        <v>61</v>
      </c>
      <c r="Z11" s="4">
        <f>'13'!B12+2</f>
        <v>60</v>
      </c>
      <c r="AA11" s="155" t="s">
        <v>18</v>
      </c>
      <c r="AB11" s="4">
        <f>'14'!B6+2</f>
        <v>47</v>
      </c>
    </row>
    <row r="12" spans="1:31" ht="9.9499999999999993" customHeight="1" x14ac:dyDescent="0.2">
      <c r="A12" s="37"/>
      <c r="B12" s="38"/>
      <c r="C12" s="37"/>
      <c r="D12" s="38"/>
      <c r="E12" s="37"/>
      <c r="F12" s="38"/>
      <c r="G12" s="37"/>
      <c r="H12" s="38"/>
      <c r="I12" s="37"/>
      <c r="J12" s="38"/>
      <c r="K12" s="37"/>
      <c r="L12" s="38"/>
      <c r="M12" s="37"/>
      <c r="N12" s="38"/>
      <c r="O12" s="37"/>
      <c r="P12" s="38"/>
      <c r="Q12" s="37"/>
      <c r="R12" s="38"/>
      <c r="S12" s="37"/>
      <c r="T12" s="38"/>
      <c r="U12" s="39"/>
      <c r="V12" s="38"/>
      <c r="W12" s="37"/>
      <c r="X12" s="38"/>
      <c r="Y12" s="39"/>
      <c r="Z12" s="38"/>
      <c r="AA12" s="37"/>
      <c r="AB12" s="38"/>
    </row>
    <row r="13" spans="1:31" s="8" customFormat="1" ht="8.25" customHeight="1" x14ac:dyDescent="0.15">
      <c r="A13" s="155" t="s">
        <v>58</v>
      </c>
      <c r="B13" s="4">
        <f>'1'!B5</f>
        <v>59</v>
      </c>
      <c r="C13" s="155" t="s">
        <v>22</v>
      </c>
      <c r="D13" s="4">
        <f>'2'!B8</f>
        <v>65</v>
      </c>
      <c r="E13" s="7" t="s">
        <v>20</v>
      </c>
      <c r="F13" s="4">
        <f>'3'!B9</f>
        <v>35</v>
      </c>
      <c r="G13" s="7" t="s">
        <v>14</v>
      </c>
      <c r="H13" s="4">
        <f>'4'!B7</f>
        <v>30</v>
      </c>
      <c r="I13" s="155" t="s">
        <v>67</v>
      </c>
      <c r="J13" s="4">
        <f>'5'!B21</f>
        <v>62</v>
      </c>
      <c r="K13" s="7" t="s">
        <v>22</v>
      </c>
      <c r="L13" s="4">
        <f>'6'!B8</f>
        <v>25</v>
      </c>
      <c r="M13" s="7" t="s">
        <v>14</v>
      </c>
      <c r="N13" s="4">
        <f>'7'!B7</f>
        <v>19</v>
      </c>
      <c r="O13" s="155" t="s">
        <v>58</v>
      </c>
      <c r="P13" s="4">
        <f>'8'!B5</f>
        <v>39</v>
      </c>
      <c r="Q13" s="155" t="s">
        <v>20</v>
      </c>
      <c r="R13" s="4">
        <f>'9'!B9</f>
        <v>58</v>
      </c>
      <c r="S13" s="7" t="s">
        <v>58</v>
      </c>
      <c r="T13" s="4">
        <f>'10'!B5</f>
        <v>47</v>
      </c>
      <c r="U13" s="155" t="s">
        <v>58</v>
      </c>
      <c r="V13" s="4">
        <f>'11'!B5</f>
        <v>46</v>
      </c>
      <c r="W13" s="155" t="s">
        <v>20</v>
      </c>
      <c r="X13" s="4">
        <f>'12'!B9</f>
        <v>85</v>
      </c>
      <c r="Y13" s="155" t="s">
        <v>21</v>
      </c>
      <c r="Z13" s="4">
        <f>'13'!B13</f>
        <v>74</v>
      </c>
      <c r="AA13" s="155" t="s">
        <v>22</v>
      </c>
      <c r="AB13" s="4">
        <f>'14'!B8</f>
        <v>49</v>
      </c>
    </row>
    <row r="14" spans="1:31" s="8" customFormat="1" ht="8.25" customHeight="1" x14ac:dyDescent="0.15">
      <c r="A14" s="7" t="s">
        <v>18</v>
      </c>
      <c r="B14" s="4">
        <f>'1'!B6+2</f>
        <v>58</v>
      </c>
      <c r="C14" s="7" t="s">
        <v>20</v>
      </c>
      <c r="D14" s="4">
        <f>'2'!B9+2</f>
        <v>31</v>
      </c>
      <c r="E14" s="155" t="s">
        <v>58</v>
      </c>
      <c r="F14" s="4">
        <f>'3'!B5+2</f>
        <v>50</v>
      </c>
      <c r="G14" s="155" t="s">
        <v>20</v>
      </c>
      <c r="H14" s="4">
        <f>'4'!B9+2</f>
        <v>56</v>
      </c>
      <c r="I14" s="7" t="s">
        <v>58</v>
      </c>
      <c r="J14" s="4">
        <f>'5'!B5+2</f>
        <v>33</v>
      </c>
      <c r="K14" s="155" t="s">
        <v>58</v>
      </c>
      <c r="L14" s="4">
        <f>'6'!B5+2</f>
        <v>42</v>
      </c>
      <c r="M14" s="155" t="s">
        <v>22</v>
      </c>
      <c r="N14" s="4">
        <f>'7'!B8+2</f>
        <v>40</v>
      </c>
      <c r="O14" s="7" t="s">
        <v>65</v>
      </c>
      <c r="P14" s="4">
        <f>'8'!B17+2</f>
        <v>37</v>
      </c>
      <c r="Q14" s="7" t="s">
        <v>22</v>
      </c>
      <c r="R14" s="4">
        <f>'9'!B8+2</f>
        <v>30</v>
      </c>
      <c r="S14" s="155" t="s">
        <v>14</v>
      </c>
      <c r="T14" s="4">
        <f>'10'!B7+2</f>
        <v>78</v>
      </c>
      <c r="U14" s="7" t="s">
        <v>71</v>
      </c>
      <c r="V14" s="4">
        <f>'11'!B25+2</f>
        <v>25</v>
      </c>
      <c r="W14" s="7" t="s">
        <v>14</v>
      </c>
      <c r="X14" s="4">
        <f>'12'!B7+2</f>
        <v>30</v>
      </c>
      <c r="Y14" s="7" t="s">
        <v>58</v>
      </c>
      <c r="Z14" s="4">
        <f>'13'!B5+2</f>
        <v>41</v>
      </c>
      <c r="AA14" s="7" t="s">
        <v>14</v>
      </c>
      <c r="AB14" s="4">
        <f>'14'!B7+2</f>
        <v>39</v>
      </c>
    </row>
    <row r="15" spans="1:31" ht="9.9499999999999993" customHeight="1" x14ac:dyDescent="0.2">
      <c r="A15" s="37"/>
      <c r="B15" s="38"/>
      <c r="C15" s="37"/>
      <c r="D15" s="38"/>
      <c r="E15" s="37"/>
      <c r="F15" s="38"/>
      <c r="G15" s="37"/>
      <c r="H15" s="38"/>
      <c r="I15" s="37"/>
      <c r="J15" s="38"/>
      <c r="K15" s="37"/>
      <c r="L15" s="38"/>
      <c r="M15" s="37"/>
      <c r="N15" s="38"/>
      <c r="O15" s="37"/>
      <c r="P15" s="38"/>
      <c r="Q15" s="37"/>
      <c r="R15" s="38"/>
      <c r="S15" s="37"/>
      <c r="T15" s="38"/>
      <c r="U15" s="39"/>
      <c r="V15" s="38"/>
      <c r="W15" s="37"/>
      <c r="X15" s="38"/>
      <c r="Y15" s="39"/>
      <c r="Z15" s="38"/>
      <c r="AA15" s="37"/>
      <c r="AB15" s="38"/>
    </row>
    <row r="16" spans="1:31" s="8" customFormat="1" ht="8.25" customHeight="1" x14ac:dyDescent="0.15">
      <c r="A16" s="155" t="s">
        <v>65</v>
      </c>
      <c r="B16" s="4">
        <f>'1'!B17</f>
        <v>62</v>
      </c>
      <c r="C16" s="155" t="s">
        <v>59</v>
      </c>
      <c r="D16" s="4">
        <f>'2'!B10</f>
        <v>50</v>
      </c>
      <c r="E16" s="7" t="s">
        <v>59</v>
      </c>
      <c r="F16" s="4">
        <f>'3'!B10</f>
        <v>28</v>
      </c>
      <c r="G16" s="155" t="s">
        <v>59</v>
      </c>
      <c r="H16" s="4">
        <f>'4'!B10</f>
        <v>49</v>
      </c>
      <c r="I16" s="7" t="s">
        <v>18</v>
      </c>
      <c r="J16" s="4">
        <f>'5'!B6</f>
        <v>29</v>
      </c>
      <c r="K16" s="7" t="s">
        <v>59</v>
      </c>
      <c r="L16" s="4">
        <f>'6'!B10</f>
        <v>39</v>
      </c>
      <c r="M16" s="155" t="s">
        <v>59</v>
      </c>
      <c r="N16" s="4">
        <f>'7'!B10</f>
        <v>55</v>
      </c>
      <c r="O16" s="7" t="s">
        <v>15</v>
      </c>
      <c r="P16" s="4">
        <f>'8'!B18</f>
        <v>37</v>
      </c>
      <c r="Q16" s="155" t="s">
        <v>60</v>
      </c>
      <c r="R16" s="4">
        <f>'9'!B11</f>
        <v>73</v>
      </c>
      <c r="S16" s="155" t="s">
        <v>64</v>
      </c>
      <c r="T16" s="4">
        <f>'10'!B16</f>
        <v>41</v>
      </c>
      <c r="U16" s="7" t="s">
        <v>18</v>
      </c>
      <c r="V16" s="4">
        <f>'11'!B6</f>
        <v>44</v>
      </c>
      <c r="W16" s="155" t="s">
        <v>61</v>
      </c>
      <c r="X16" s="4">
        <f>'12'!B12</f>
        <v>48</v>
      </c>
      <c r="Y16" s="155" t="s">
        <v>68</v>
      </c>
      <c r="Z16" s="4">
        <f>'13'!B22</f>
        <v>55</v>
      </c>
      <c r="AA16" s="155" t="s">
        <v>21</v>
      </c>
      <c r="AB16" s="4">
        <f>'14'!B13</f>
        <v>61</v>
      </c>
    </row>
    <row r="17" spans="1:28" s="8" customFormat="1" ht="8.25" customHeight="1" x14ac:dyDescent="0.15">
      <c r="A17" s="7" t="s">
        <v>59</v>
      </c>
      <c r="B17" s="4">
        <f>'1'!B10+2</f>
        <v>22</v>
      </c>
      <c r="C17" s="7" t="s">
        <v>60</v>
      </c>
      <c r="D17" s="4">
        <f>'2'!B11+2</f>
        <v>39</v>
      </c>
      <c r="E17" s="155" t="s">
        <v>62</v>
      </c>
      <c r="F17" s="4">
        <f>'3'!B14+2</f>
        <v>32</v>
      </c>
      <c r="G17" s="7" t="s">
        <v>61</v>
      </c>
      <c r="H17" s="4">
        <f>'4'!B12+2</f>
        <v>37</v>
      </c>
      <c r="I17" s="155" t="s">
        <v>59</v>
      </c>
      <c r="J17" s="4">
        <f>'5'!B10+2</f>
        <v>75</v>
      </c>
      <c r="K17" s="155" t="s">
        <v>63</v>
      </c>
      <c r="L17" s="4">
        <f>'6'!B15+2</f>
        <v>55</v>
      </c>
      <c r="M17" s="7" t="s">
        <v>21</v>
      </c>
      <c r="N17" s="4">
        <f>'7'!B13+2</f>
        <v>31</v>
      </c>
      <c r="O17" s="155" t="s">
        <v>18</v>
      </c>
      <c r="P17" s="4">
        <f>'8'!B6+2</f>
        <v>58</v>
      </c>
      <c r="Q17" s="7" t="s">
        <v>59</v>
      </c>
      <c r="R17" s="4">
        <f>'9'!B10+2</f>
        <v>41</v>
      </c>
      <c r="S17" s="7" t="s">
        <v>59</v>
      </c>
      <c r="T17" s="4">
        <f>'10'!B10+2</f>
        <v>38</v>
      </c>
      <c r="U17" s="155" t="s">
        <v>62</v>
      </c>
      <c r="V17" s="4">
        <f>'11'!B14+2</f>
        <v>82</v>
      </c>
      <c r="W17" s="7" t="s">
        <v>59</v>
      </c>
      <c r="X17" s="4">
        <f>'12'!B10+2</f>
        <v>47</v>
      </c>
      <c r="Y17" s="7" t="s">
        <v>18</v>
      </c>
      <c r="Z17" s="4">
        <f>'13'!B6+2</f>
        <v>44</v>
      </c>
      <c r="AA17" s="7" t="s">
        <v>59</v>
      </c>
      <c r="AB17" s="4">
        <f>'14'!B10+2</f>
        <v>60</v>
      </c>
    </row>
    <row r="18" spans="1:28" ht="9.9499999999999993" customHeight="1" x14ac:dyDescent="0.2">
      <c r="A18" s="37"/>
      <c r="B18" s="38"/>
      <c r="C18" s="37"/>
      <c r="D18" s="38"/>
      <c r="E18" s="37"/>
      <c r="F18" s="38"/>
      <c r="G18" s="37"/>
      <c r="H18" s="38"/>
      <c r="I18" s="37"/>
      <c r="J18" s="38"/>
      <c r="K18" s="37"/>
      <c r="L18" s="38"/>
      <c r="M18" s="37"/>
      <c r="N18" s="38"/>
      <c r="O18" s="37"/>
      <c r="P18" s="38"/>
      <c r="Q18" s="37"/>
      <c r="R18" s="38"/>
      <c r="S18" s="37"/>
      <c r="T18" s="38"/>
      <c r="U18" s="39"/>
      <c r="V18" s="38"/>
      <c r="W18" s="37"/>
      <c r="X18" s="38"/>
      <c r="Y18" s="39"/>
      <c r="Z18" s="38"/>
      <c r="AA18" s="37"/>
      <c r="AB18" s="38"/>
    </row>
    <row r="19" spans="1:28" s="8" customFormat="1" ht="8.25" customHeight="1" x14ac:dyDescent="0.15">
      <c r="A19" s="155" t="s">
        <v>60</v>
      </c>
      <c r="B19" s="4">
        <f>'1'!B11</f>
        <v>55</v>
      </c>
      <c r="C19" s="155" t="s">
        <v>61</v>
      </c>
      <c r="D19" s="4">
        <f>'2'!B12</f>
        <v>53</v>
      </c>
      <c r="E19" s="155" t="s">
        <v>63</v>
      </c>
      <c r="F19" s="4">
        <f>'3'!B15</f>
        <v>35</v>
      </c>
      <c r="G19" s="7" t="s">
        <v>60</v>
      </c>
      <c r="H19" s="4">
        <f>'4'!B11</f>
        <v>29</v>
      </c>
      <c r="I19" s="7" t="s">
        <v>14</v>
      </c>
      <c r="J19" s="4">
        <f>'5'!B7</f>
        <v>21</v>
      </c>
      <c r="K19" s="155" t="s">
        <v>62</v>
      </c>
      <c r="L19" s="4">
        <f>'6'!B14</f>
        <v>42</v>
      </c>
      <c r="M19" s="155" t="s">
        <v>60</v>
      </c>
      <c r="N19" s="4">
        <f>'7'!B11</f>
        <v>46</v>
      </c>
      <c r="O19" s="7" t="s">
        <v>17</v>
      </c>
      <c r="P19" s="4">
        <f>'8'!B19</f>
        <v>40</v>
      </c>
      <c r="Q19" s="155" t="s">
        <v>21</v>
      </c>
      <c r="R19" s="4">
        <f>'9'!B13</f>
        <v>60</v>
      </c>
      <c r="S19" s="7" t="s">
        <v>60</v>
      </c>
      <c r="T19" s="4">
        <f>'10'!B11</f>
        <v>41</v>
      </c>
      <c r="U19" s="7" t="s">
        <v>63</v>
      </c>
      <c r="V19" s="4">
        <f>'11'!B15</f>
        <v>50</v>
      </c>
      <c r="W19" s="155" t="s">
        <v>21</v>
      </c>
      <c r="X19" s="4">
        <f>'12'!B13</f>
        <v>60</v>
      </c>
      <c r="Y19" s="155" t="s">
        <v>14</v>
      </c>
      <c r="Z19" s="4">
        <f>'13'!B7</f>
        <v>51</v>
      </c>
      <c r="AA19" s="7" t="s">
        <v>61</v>
      </c>
      <c r="AB19" s="4">
        <f>'14'!B12</f>
        <v>35</v>
      </c>
    </row>
    <row r="20" spans="1:28" s="8" customFormat="1" ht="8.25" customHeight="1" x14ac:dyDescent="0.15">
      <c r="A20" s="7" t="s">
        <v>64</v>
      </c>
      <c r="B20" s="4">
        <f>'1'!B16+2</f>
        <v>42</v>
      </c>
      <c r="C20" s="7" t="s">
        <v>21</v>
      </c>
      <c r="D20" s="4">
        <f>'2'!B13+2</f>
        <v>44</v>
      </c>
      <c r="E20" s="7" t="s">
        <v>60</v>
      </c>
      <c r="F20" s="4">
        <f>'3'!B11+2</f>
        <v>31</v>
      </c>
      <c r="G20" s="155" t="s">
        <v>21</v>
      </c>
      <c r="H20" s="4">
        <f>'4'!B13+2</f>
        <v>71</v>
      </c>
      <c r="I20" s="155" t="s">
        <v>60</v>
      </c>
      <c r="J20" s="4">
        <f>'5'!B11+2</f>
        <v>83</v>
      </c>
      <c r="K20" s="7" t="s">
        <v>60</v>
      </c>
      <c r="L20" s="4">
        <f>'6'!B11+2</f>
        <v>38</v>
      </c>
      <c r="M20" s="7" t="s">
        <v>61</v>
      </c>
      <c r="N20" s="4">
        <f>'7'!B12+2</f>
        <v>38</v>
      </c>
      <c r="O20" s="155" t="s">
        <v>14</v>
      </c>
      <c r="P20" s="4">
        <f>'8'!B7+2</f>
        <v>75</v>
      </c>
      <c r="Q20" s="7" t="s">
        <v>61</v>
      </c>
      <c r="R20" s="4">
        <f>'9'!B12+2</f>
        <v>46</v>
      </c>
      <c r="S20" s="155" t="s">
        <v>65</v>
      </c>
      <c r="T20" s="4">
        <f>'10'!B17+2</f>
        <v>56</v>
      </c>
      <c r="U20" s="155" t="s">
        <v>14</v>
      </c>
      <c r="V20" s="4">
        <f>'11'!B7+2</f>
        <v>63</v>
      </c>
      <c r="W20" s="7" t="s">
        <v>60</v>
      </c>
      <c r="X20" s="4">
        <f>'12'!B11+2</f>
        <v>47</v>
      </c>
      <c r="Y20" s="7" t="s">
        <v>69</v>
      </c>
      <c r="Z20" s="4">
        <f>'13'!B23+2</f>
        <v>39</v>
      </c>
      <c r="AA20" s="155" t="s">
        <v>60</v>
      </c>
      <c r="AB20" s="4">
        <f>'14'!B11+2</f>
        <v>74</v>
      </c>
    </row>
    <row r="21" spans="1:28" ht="9.9499999999999993" customHeight="1" x14ac:dyDescent="0.2">
      <c r="A21" s="40"/>
      <c r="B21" s="38"/>
      <c r="C21" s="40"/>
      <c r="D21" s="38"/>
      <c r="E21" s="40"/>
      <c r="F21" s="38"/>
      <c r="G21" s="40"/>
      <c r="H21" s="38"/>
      <c r="I21" s="40"/>
      <c r="J21" s="38"/>
      <c r="K21" s="40"/>
      <c r="L21" s="38"/>
      <c r="M21" s="40"/>
      <c r="N21" s="38"/>
      <c r="O21" s="40"/>
      <c r="P21" s="38"/>
      <c r="Q21" s="40"/>
      <c r="R21" s="38"/>
      <c r="S21" s="40"/>
      <c r="T21" s="38"/>
      <c r="U21" s="41"/>
      <c r="V21" s="38"/>
      <c r="W21" s="40"/>
      <c r="X21" s="38"/>
      <c r="Y21" s="41"/>
      <c r="Z21" s="38"/>
      <c r="AA21" s="40"/>
      <c r="AB21" s="38"/>
    </row>
    <row r="22" spans="1:28" ht="8.25" customHeight="1" x14ac:dyDescent="0.2">
      <c r="A22" s="155" t="s">
        <v>61</v>
      </c>
      <c r="B22" s="4">
        <f>'1'!B12</f>
        <v>58</v>
      </c>
      <c r="C22" s="155" t="s">
        <v>62</v>
      </c>
      <c r="D22" s="4">
        <f>'2'!B14</f>
        <v>62</v>
      </c>
      <c r="E22" s="7" t="s">
        <v>64</v>
      </c>
      <c r="F22" s="4">
        <f>'3'!B16</f>
        <v>33</v>
      </c>
      <c r="G22" s="7" t="s">
        <v>62</v>
      </c>
      <c r="H22" s="4">
        <f>'4'!B14</f>
        <v>28</v>
      </c>
      <c r="I22" s="7" t="s">
        <v>61</v>
      </c>
      <c r="J22" s="4">
        <f>'5'!B12</f>
        <v>45</v>
      </c>
      <c r="K22" s="7" t="s">
        <v>65</v>
      </c>
      <c r="L22" s="4">
        <f>'6'!B17</f>
        <v>50</v>
      </c>
      <c r="M22" s="155" t="s">
        <v>62</v>
      </c>
      <c r="N22" s="4">
        <f>'7'!B14</f>
        <v>68</v>
      </c>
      <c r="O22" s="7" t="s">
        <v>22</v>
      </c>
      <c r="P22" s="4">
        <f>'8'!B8</f>
        <v>54</v>
      </c>
      <c r="Q22" s="7" t="s">
        <v>63</v>
      </c>
      <c r="R22" s="4">
        <f>'9'!B15</f>
        <v>26</v>
      </c>
      <c r="S22" s="155" t="s">
        <v>63</v>
      </c>
      <c r="T22" s="4">
        <f>'10'!B15</f>
        <v>58</v>
      </c>
      <c r="U22" s="7" t="s">
        <v>64</v>
      </c>
      <c r="V22" s="4">
        <f>'11'!B16</f>
        <v>46</v>
      </c>
      <c r="W22" s="7" t="s">
        <v>64</v>
      </c>
      <c r="X22" s="4">
        <f>'12'!B16</f>
        <v>48</v>
      </c>
      <c r="Y22" s="155" t="s">
        <v>22</v>
      </c>
      <c r="Z22" s="4">
        <f>'13'!B8</f>
        <v>46</v>
      </c>
      <c r="AA22" s="7" t="s">
        <v>65</v>
      </c>
      <c r="AB22" s="4">
        <f>'14'!B17</f>
        <v>42</v>
      </c>
    </row>
    <row r="23" spans="1:28" ht="8.25" customHeight="1" x14ac:dyDescent="0.2">
      <c r="A23" s="7" t="s">
        <v>63</v>
      </c>
      <c r="B23" s="4">
        <f>'1'!B15+2</f>
        <v>43</v>
      </c>
      <c r="C23" s="7" t="s">
        <v>63</v>
      </c>
      <c r="D23" s="4">
        <f>'2'!B15+2</f>
        <v>18</v>
      </c>
      <c r="E23" s="155" t="s">
        <v>61</v>
      </c>
      <c r="F23" s="4">
        <f>'3'!B12+2</f>
        <v>48</v>
      </c>
      <c r="G23" s="155" t="s">
        <v>64</v>
      </c>
      <c r="H23" s="4">
        <f>'4'!B16+2</f>
        <v>34</v>
      </c>
      <c r="I23" s="155" t="s">
        <v>22</v>
      </c>
      <c r="J23" s="4">
        <f>'5'!B8+2</f>
        <v>66</v>
      </c>
      <c r="K23" s="155" t="s">
        <v>61</v>
      </c>
      <c r="L23" s="4">
        <f>'6'!B12+2</f>
        <v>62</v>
      </c>
      <c r="M23" s="7" t="s">
        <v>65</v>
      </c>
      <c r="N23" s="4">
        <f>'7'!B17+2</f>
        <v>58</v>
      </c>
      <c r="O23" s="155" t="s">
        <v>66</v>
      </c>
      <c r="P23" s="4">
        <f>'8'!B20+2</f>
        <v>55</v>
      </c>
      <c r="Q23" s="155" t="s">
        <v>62</v>
      </c>
      <c r="R23" s="4">
        <f>'9'!B14+2</f>
        <v>50</v>
      </c>
      <c r="S23" s="7" t="s">
        <v>21</v>
      </c>
      <c r="T23" s="4">
        <f>'10'!B13+2</f>
        <v>39</v>
      </c>
      <c r="U23" s="155" t="s">
        <v>22</v>
      </c>
      <c r="V23" s="4">
        <f>'11'!B8+2</f>
        <v>57</v>
      </c>
      <c r="W23" s="155" t="s">
        <v>62</v>
      </c>
      <c r="X23" s="4">
        <f>'12'!B14+2</f>
        <v>67</v>
      </c>
      <c r="Y23" s="7" t="s">
        <v>72</v>
      </c>
      <c r="Z23" s="4">
        <f>'13'!B24+2</f>
        <v>37</v>
      </c>
      <c r="AA23" s="155" t="s">
        <v>62</v>
      </c>
      <c r="AB23" s="4">
        <f>'14'!B14+2</f>
        <v>60</v>
      </c>
    </row>
    <row r="24" spans="1:28" ht="9.9499999999999993" customHeight="1" x14ac:dyDescent="0.2">
      <c r="A24" s="37"/>
      <c r="B24" s="38"/>
      <c r="C24" s="37"/>
      <c r="D24" s="38"/>
      <c r="E24" s="37"/>
      <c r="F24" s="38"/>
      <c r="G24" s="37"/>
      <c r="H24" s="38"/>
      <c r="I24" s="37"/>
      <c r="J24" s="38"/>
      <c r="K24" s="37"/>
      <c r="L24" s="38"/>
      <c r="M24" s="37"/>
      <c r="N24" s="38"/>
      <c r="O24" s="37"/>
      <c r="P24" s="38"/>
      <c r="Q24" s="37"/>
      <c r="R24" s="38"/>
      <c r="S24" s="37"/>
      <c r="T24" s="38"/>
      <c r="U24" s="39"/>
      <c r="V24" s="38"/>
      <c r="W24" s="37"/>
      <c r="X24" s="38"/>
      <c r="Y24" s="39"/>
      <c r="Z24" s="38"/>
      <c r="AA24" s="37"/>
      <c r="AB24" s="38"/>
    </row>
    <row r="25" spans="1:28" ht="8.25" customHeight="1" x14ac:dyDescent="0.2">
      <c r="A25" s="7" t="s">
        <v>62</v>
      </c>
      <c r="B25" s="4">
        <f>'1'!B14</f>
        <v>33</v>
      </c>
      <c r="C25" s="155" t="s">
        <v>64</v>
      </c>
      <c r="D25" s="4">
        <f>'2'!B16</f>
        <v>49</v>
      </c>
      <c r="E25" s="7" t="s">
        <v>21</v>
      </c>
      <c r="F25" s="4">
        <f>'3'!B13</f>
        <v>31</v>
      </c>
      <c r="G25" s="7" t="s">
        <v>63</v>
      </c>
      <c r="H25" s="4">
        <f>'4'!B15</f>
        <v>31</v>
      </c>
      <c r="I25" s="155" t="s">
        <v>21</v>
      </c>
      <c r="J25" s="4">
        <f>'5'!B13</f>
        <v>34</v>
      </c>
      <c r="K25" s="155" t="s">
        <v>21</v>
      </c>
      <c r="L25" s="4">
        <f>'6'!B13</f>
        <v>74</v>
      </c>
      <c r="M25" s="7" t="s">
        <v>63</v>
      </c>
      <c r="N25" s="4">
        <f>'7'!B15</f>
        <v>53</v>
      </c>
      <c r="O25" s="155" t="s">
        <v>20</v>
      </c>
      <c r="P25" s="4">
        <f>'8'!B9</f>
        <v>83</v>
      </c>
      <c r="Q25" s="7" t="s">
        <v>65</v>
      </c>
      <c r="R25" s="4">
        <f>'9'!B17</f>
        <v>37</v>
      </c>
      <c r="S25" s="7" t="s">
        <v>61</v>
      </c>
      <c r="T25" s="4">
        <f>'10'!B12</f>
        <v>22</v>
      </c>
      <c r="U25" s="7" t="s">
        <v>20</v>
      </c>
      <c r="V25" s="4">
        <f>'11'!B9</f>
        <v>38</v>
      </c>
      <c r="W25" s="7" t="s">
        <v>65</v>
      </c>
      <c r="X25" s="4">
        <f>'12'!B17</f>
        <v>17</v>
      </c>
      <c r="Y25" s="7" t="s">
        <v>71</v>
      </c>
      <c r="Z25" s="4">
        <f>'13'!B25</f>
        <v>34</v>
      </c>
      <c r="AA25" s="155" t="s">
        <v>64</v>
      </c>
      <c r="AB25" s="4">
        <f>'14'!B16</f>
        <v>66</v>
      </c>
    </row>
    <row r="26" spans="1:28" ht="8.25" customHeight="1" x14ac:dyDescent="0.2">
      <c r="A26" s="155" t="s">
        <v>21</v>
      </c>
      <c r="B26" s="4">
        <f>'1'!B13+2</f>
        <v>62</v>
      </c>
      <c r="C26" s="7" t="s">
        <v>65</v>
      </c>
      <c r="D26" s="4">
        <f>'2'!B17+2</f>
        <v>43</v>
      </c>
      <c r="E26" s="155" t="s">
        <v>65</v>
      </c>
      <c r="F26" s="4">
        <f>'3'!B17+2</f>
        <v>48</v>
      </c>
      <c r="G26" s="155" t="s">
        <v>65</v>
      </c>
      <c r="H26" s="4">
        <f>'4'!B17+2</f>
        <v>68</v>
      </c>
      <c r="I26" s="7" t="s">
        <v>20</v>
      </c>
      <c r="J26" s="4">
        <f>'5'!B9+2</f>
        <v>33</v>
      </c>
      <c r="K26" s="7" t="s">
        <v>64</v>
      </c>
      <c r="L26" s="4">
        <f>'6'!B16+2</f>
        <v>29</v>
      </c>
      <c r="M26" s="7" t="s">
        <v>64</v>
      </c>
      <c r="N26" s="4">
        <f>'7'!B16+2</f>
        <v>53</v>
      </c>
      <c r="O26" s="7" t="s">
        <v>67</v>
      </c>
      <c r="P26" s="4">
        <f>'8'!B21+2</f>
        <v>39</v>
      </c>
      <c r="Q26" s="155" t="s">
        <v>64</v>
      </c>
      <c r="R26" s="4">
        <f>'9'!B16+2</f>
        <v>52</v>
      </c>
      <c r="S26" s="155" t="s">
        <v>62</v>
      </c>
      <c r="T26" s="4">
        <f>'10'!B14+2</f>
        <v>57</v>
      </c>
      <c r="U26" s="155" t="s">
        <v>65</v>
      </c>
      <c r="V26" s="4">
        <f>'11'!B17+2</f>
        <v>48</v>
      </c>
      <c r="W26" s="155" t="s">
        <v>63</v>
      </c>
      <c r="X26" s="4">
        <f>'12'!B15+2</f>
        <v>67</v>
      </c>
      <c r="Y26" s="155" t="s">
        <v>20</v>
      </c>
      <c r="Z26" s="4">
        <f>'13'!B9+2</f>
        <v>50</v>
      </c>
      <c r="AA26" s="7" t="s">
        <v>63</v>
      </c>
      <c r="AB26" s="4">
        <f>'14'!B15+2</f>
        <v>47</v>
      </c>
    </row>
    <row r="27" spans="1:28" ht="9.9499999999999993" customHeight="1" x14ac:dyDescent="0.2">
      <c r="A27" s="37"/>
      <c r="B27" s="38"/>
      <c r="C27" s="37"/>
      <c r="D27" s="38"/>
      <c r="E27" s="37"/>
      <c r="F27" s="38"/>
      <c r="G27" s="37"/>
      <c r="H27" s="38"/>
      <c r="I27" s="37"/>
      <c r="J27" s="38"/>
      <c r="K27" s="37"/>
      <c r="L27" s="38"/>
      <c r="M27" s="37"/>
      <c r="N27" s="38"/>
      <c r="O27" s="37"/>
      <c r="P27" s="38"/>
      <c r="Q27" s="37"/>
      <c r="R27" s="38"/>
      <c r="S27" s="37"/>
      <c r="T27" s="38"/>
      <c r="U27" s="39"/>
      <c r="V27" s="38"/>
      <c r="W27" s="37"/>
      <c r="X27" s="38"/>
      <c r="Y27" s="39"/>
      <c r="Z27" s="38"/>
      <c r="AA27" s="37"/>
      <c r="AB27" s="38"/>
    </row>
    <row r="28" spans="1:28" ht="8.25" customHeight="1" x14ac:dyDescent="0.2">
      <c r="A28" s="155" t="s">
        <v>71</v>
      </c>
      <c r="B28" s="4">
        <f>'1'!B25</f>
        <v>49</v>
      </c>
      <c r="C28" s="7" t="s">
        <v>15</v>
      </c>
      <c r="D28" s="4">
        <f>'2'!B18</f>
        <v>50</v>
      </c>
      <c r="E28" s="7" t="s">
        <v>68</v>
      </c>
      <c r="F28" s="4">
        <f>'3'!B22</f>
        <v>28</v>
      </c>
      <c r="G28" s="155" t="s">
        <v>15</v>
      </c>
      <c r="H28" s="4">
        <f>'4'!B18</f>
        <v>71</v>
      </c>
      <c r="I28" s="155" t="s">
        <v>62</v>
      </c>
      <c r="J28" s="4">
        <f>'5'!B14</f>
        <v>48</v>
      </c>
      <c r="K28" s="155" t="s">
        <v>15</v>
      </c>
      <c r="L28" s="4">
        <f>'6'!B18</f>
        <v>62</v>
      </c>
      <c r="M28" s="155" t="s">
        <v>15</v>
      </c>
      <c r="N28" s="4">
        <f>'7'!B18</f>
        <v>45</v>
      </c>
      <c r="O28" s="155" t="s">
        <v>59</v>
      </c>
      <c r="P28" s="4">
        <f>'8'!B10</f>
        <v>46</v>
      </c>
      <c r="Q28" s="155" t="s">
        <v>17</v>
      </c>
      <c r="R28" s="4">
        <f>'9'!B19</f>
        <v>49</v>
      </c>
      <c r="S28" s="7" t="s">
        <v>72</v>
      </c>
      <c r="T28" s="4">
        <f>'10'!B24</f>
        <v>32</v>
      </c>
      <c r="U28" s="155" t="s">
        <v>15</v>
      </c>
      <c r="V28" s="4">
        <f>'11'!B18</f>
        <v>65</v>
      </c>
      <c r="W28" s="155" t="s">
        <v>66</v>
      </c>
      <c r="X28" s="4">
        <f>'12'!B20</f>
        <v>54</v>
      </c>
      <c r="Y28" s="7" t="s">
        <v>15</v>
      </c>
      <c r="Z28" s="4">
        <f>'13'!B18</f>
        <v>53</v>
      </c>
      <c r="AA28" s="7" t="s">
        <v>67</v>
      </c>
      <c r="AB28" s="4">
        <f>'14'!B21</f>
        <v>65</v>
      </c>
    </row>
    <row r="29" spans="1:28" ht="8.25" customHeight="1" x14ac:dyDescent="0.2">
      <c r="A29" s="7" t="s">
        <v>15</v>
      </c>
      <c r="B29" s="4">
        <f>'1'!B18+2</f>
        <v>42</v>
      </c>
      <c r="C29" s="155" t="s">
        <v>17</v>
      </c>
      <c r="D29" s="4">
        <f>'2'!B19+2</f>
        <v>64</v>
      </c>
      <c r="E29" s="155" t="s">
        <v>15</v>
      </c>
      <c r="F29" s="4">
        <f>'3'!B18+2</f>
        <v>42</v>
      </c>
      <c r="G29" s="7" t="s">
        <v>66</v>
      </c>
      <c r="H29" s="4">
        <f>'4'!B20+2</f>
        <v>58</v>
      </c>
      <c r="I29" s="7" t="s">
        <v>68</v>
      </c>
      <c r="J29" s="4">
        <f>'5'!B22+2</f>
        <v>42</v>
      </c>
      <c r="K29" s="7" t="s">
        <v>69</v>
      </c>
      <c r="L29" s="4">
        <f>'6'!B23+2</f>
        <v>27</v>
      </c>
      <c r="M29" s="7" t="s">
        <v>67</v>
      </c>
      <c r="N29" s="4">
        <f>'7'!B21+2</f>
        <v>31</v>
      </c>
      <c r="O29" s="7" t="s">
        <v>68</v>
      </c>
      <c r="P29" s="4">
        <f>'8'!B22+2</f>
        <v>33</v>
      </c>
      <c r="Q29" s="7" t="s">
        <v>15</v>
      </c>
      <c r="R29" s="4">
        <f>'9'!B18+2</f>
        <v>42</v>
      </c>
      <c r="S29" s="155" t="s">
        <v>15</v>
      </c>
      <c r="T29" s="4">
        <f>'10'!B18+2</f>
        <v>37</v>
      </c>
      <c r="U29" s="7" t="s">
        <v>59</v>
      </c>
      <c r="V29" s="4">
        <f>'11'!B10+2</f>
        <v>45</v>
      </c>
      <c r="W29" s="7" t="s">
        <v>15</v>
      </c>
      <c r="X29" s="4">
        <f>'12'!B18+2</f>
        <v>48</v>
      </c>
      <c r="Y29" s="155" t="s">
        <v>62</v>
      </c>
      <c r="Z29" s="4">
        <f>'13'!B14+2</f>
        <v>70</v>
      </c>
      <c r="AA29" s="155" t="s">
        <v>15</v>
      </c>
      <c r="AB29" s="4">
        <f>'14'!B18+2</f>
        <v>67</v>
      </c>
    </row>
    <row r="30" spans="1:28" ht="9.9499999999999993" customHeight="1" x14ac:dyDescent="0.2">
      <c r="A30" s="37"/>
      <c r="B30" s="38"/>
      <c r="C30" s="37"/>
      <c r="D30" s="38"/>
      <c r="E30" s="37"/>
      <c r="F30" s="38"/>
      <c r="G30" s="37"/>
      <c r="H30" s="38"/>
      <c r="I30" s="37"/>
      <c r="J30" s="38"/>
      <c r="K30" s="37"/>
      <c r="L30" s="38"/>
      <c r="M30" s="37"/>
      <c r="N30" s="38"/>
      <c r="O30" s="37"/>
      <c r="P30" s="38"/>
      <c r="Q30" s="37"/>
      <c r="R30" s="38"/>
      <c r="S30" s="37"/>
      <c r="T30" s="38"/>
      <c r="U30" s="39"/>
      <c r="V30" s="38"/>
      <c r="W30" s="37"/>
      <c r="X30" s="38"/>
      <c r="Y30" s="39"/>
      <c r="Z30" s="38"/>
      <c r="AA30" s="37"/>
      <c r="AB30" s="38"/>
    </row>
    <row r="31" spans="1:28" ht="8.25" customHeight="1" x14ac:dyDescent="0.2">
      <c r="A31" s="7" t="s">
        <v>17</v>
      </c>
      <c r="B31" s="4">
        <f>'1'!B19</f>
        <v>35</v>
      </c>
      <c r="C31" s="7" t="s">
        <v>66</v>
      </c>
      <c r="D31" s="4">
        <f>'2'!B20</f>
        <v>31</v>
      </c>
      <c r="E31" s="7" t="s">
        <v>69</v>
      </c>
      <c r="F31" s="4">
        <f>'3'!B23</f>
        <v>27</v>
      </c>
      <c r="G31" s="155" t="s">
        <v>17</v>
      </c>
      <c r="H31" s="4">
        <f>'4'!B19</f>
        <v>40</v>
      </c>
      <c r="I31" s="155" t="s">
        <v>69</v>
      </c>
      <c r="J31" s="4">
        <f>'5'!B23</f>
        <v>39</v>
      </c>
      <c r="K31" s="155" t="s">
        <v>17</v>
      </c>
      <c r="L31" s="4">
        <f>'6'!B19</f>
        <v>69</v>
      </c>
      <c r="M31" s="7" t="s">
        <v>17</v>
      </c>
      <c r="N31" s="4">
        <f>'7'!B19</f>
        <v>38</v>
      </c>
      <c r="O31" s="7" t="s">
        <v>60</v>
      </c>
      <c r="P31" s="4">
        <f>'8'!B11</f>
        <v>37</v>
      </c>
      <c r="Q31" s="155" t="s">
        <v>67</v>
      </c>
      <c r="R31" s="4">
        <f>'9'!B21</f>
        <v>32</v>
      </c>
      <c r="S31" s="7" t="s">
        <v>71</v>
      </c>
      <c r="T31" s="4">
        <f>'10'!B25</f>
        <v>56</v>
      </c>
      <c r="U31" s="7" t="s">
        <v>60</v>
      </c>
      <c r="V31" s="4">
        <f>'11'!B11</f>
        <v>53</v>
      </c>
      <c r="W31" s="7" t="s">
        <v>67</v>
      </c>
      <c r="X31" s="4">
        <f>'12'!B21</f>
        <v>34</v>
      </c>
      <c r="Y31" s="7" t="s">
        <v>17</v>
      </c>
      <c r="Z31" s="4">
        <f>'13'!B19</f>
        <v>52</v>
      </c>
      <c r="AA31" s="155" t="s">
        <v>66</v>
      </c>
      <c r="AB31" s="4">
        <f>'14'!B20</f>
        <v>33</v>
      </c>
    </row>
    <row r="32" spans="1:28" ht="8.25" customHeight="1" x14ac:dyDescent="0.2">
      <c r="A32" s="155" t="s">
        <v>72</v>
      </c>
      <c r="B32" s="4">
        <f>'1'!B24+2</f>
        <v>56</v>
      </c>
      <c r="C32" s="155" t="s">
        <v>67</v>
      </c>
      <c r="D32" s="4">
        <f>'2'!B21+2</f>
        <v>46</v>
      </c>
      <c r="E32" s="155" t="s">
        <v>17</v>
      </c>
      <c r="F32" s="4">
        <f>'3'!B19+2</f>
        <v>65</v>
      </c>
      <c r="G32" s="7" t="s">
        <v>67</v>
      </c>
      <c r="H32" s="4">
        <f>'4'!B21+2</f>
        <v>28</v>
      </c>
      <c r="I32" s="7" t="s">
        <v>63</v>
      </c>
      <c r="J32" s="4">
        <f>'5'!B15+2</f>
        <v>31</v>
      </c>
      <c r="K32" s="7" t="s">
        <v>68</v>
      </c>
      <c r="L32" s="4">
        <f>'6'!B22+2</f>
        <v>43</v>
      </c>
      <c r="M32" s="155" t="s">
        <v>66</v>
      </c>
      <c r="N32" s="4">
        <f>'7'!B20+2</f>
        <v>64</v>
      </c>
      <c r="O32" s="155" t="s">
        <v>69</v>
      </c>
      <c r="P32" s="4">
        <f>'8'!B23+2</f>
        <v>47</v>
      </c>
      <c r="Q32" s="7" t="s">
        <v>66</v>
      </c>
      <c r="R32" s="4">
        <f>'9'!B20+2</f>
        <v>28</v>
      </c>
      <c r="S32" s="7" t="s">
        <v>17</v>
      </c>
      <c r="T32" s="4">
        <f>'10'!B19+2</f>
        <v>56</v>
      </c>
      <c r="U32" s="155" t="s">
        <v>17</v>
      </c>
      <c r="V32" s="4">
        <f>'11'!B19+2</f>
        <v>72</v>
      </c>
      <c r="W32" s="155" t="s">
        <v>17</v>
      </c>
      <c r="X32" s="4">
        <f>'12'!B19+2</f>
        <v>56</v>
      </c>
      <c r="Y32" s="155" t="s">
        <v>63</v>
      </c>
      <c r="Z32" s="4">
        <f>'13'!B15+2</f>
        <v>76</v>
      </c>
      <c r="AA32" s="7" t="s">
        <v>17</v>
      </c>
      <c r="AB32" s="4">
        <f>'14'!B19+2</f>
        <v>30</v>
      </c>
    </row>
    <row r="33" spans="1:29" ht="9.9499999999999993" customHeight="1" x14ac:dyDescent="0.2">
      <c r="A33" s="37"/>
      <c r="B33" s="38"/>
      <c r="C33" s="37"/>
      <c r="D33" s="38"/>
      <c r="E33" s="37"/>
      <c r="F33" s="38"/>
      <c r="G33" s="37"/>
      <c r="H33" s="38"/>
      <c r="I33" s="37"/>
      <c r="J33" s="38"/>
      <c r="K33" s="37"/>
      <c r="L33" s="38"/>
      <c r="M33" s="37"/>
      <c r="N33" s="38"/>
      <c r="O33" s="37"/>
      <c r="P33" s="38"/>
      <c r="Q33" s="37"/>
      <c r="R33" s="38"/>
      <c r="S33" s="37"/>
      <c r="T33" s="38"/>
      <c r="U33" s="39"/>
      <c r="V33" s="38"/>
      <c r="W33" s="37"/>
      <c r="X33" s="38"/>
      <c r="Y33" s="39"/>
      <c r="Z33" s="38"/>
      <c r="AA33" s="37"/>
      <c r="AB33" s="38"/>
    </row>
    <row r="34" spans="1:29" ht="8.25" customHeight="1" x14ac:dyDescent="0.2">
      <c r="A34" s="155" t="s">
        <v>66</v>
      </c>
      <c r="B34" s="4">
        <f>'1'!B20</f>
        <v>75</v>
      </c>
      <c r="C34" s="155" t="s">
        <v>68</v>
      </c>
      <c r="D34" s="4">
        <f>'2'!B22</f>
        <v>47</v>
      </c>
      <c r="E34" s="155" t="s">
        <v>66</v>
      </c>
      <c r="F34" s="4">
        <f>'3'!B20</f>
        <v>66</v>
      </c>
      <c r="G34" s="155" t="s">
        <v>68</v>
      </c>
      <c r="H34" s="4">
        <f>'4'!B22</f>
        <v>71</v>
      </c>
      <c r="I34" s="155" t="s">
        <v>72</v>
      </c>
      <c r="J34" s="4">
        <f>'5'!B24</f>
        <v>50</v>
      </c>
      <c r="K34" s="155" t="s">
        <v>66</v>
      </c>
      <c r="L34" s="4">
        <f>'6'!B20</f>
        <v>53</v>
      </c>
      <c r="M34" s="7" t="s">
        <v>68</v>
      </c>
      <c r="N34" s="4">
        <f>'7'!B22</f>
        <v>34</v>
      </c>
      <c r="O34" s="7" t="s">
        <v>72</v>
      </c>
      <c r="P34" s="4">
        <f>'8'!B24</f>
        <v>41</v>
      </c>
      <c r="Q34" s="7" t="s">
        <v>69</v>
      </c>
      <c r="R34" s="4">
        <f>'9'!B23</f>
        <v>24</v>
      </c>
      <c r="S34" s="7" t="s">
        <v>69</v>
      </c>
      <c r="T34" s="4">
        <f>'10'!B23</f>
        <v>44</v>
      </c>
      <c r="U34" s="155" t="s">
        <v>61</v>
      </c>
      <c r="V34" s="4">
        <f>'11'!B12</f>
        <v>62</v>
      </c>
      <c r="W34" s="7" t="s">
        <v>72</v>
      </c>
      <c r="X34" s="4">
        <f>'12'!B24</f>
        <v>40</v>
      </c>
      <c r="Y34" s="155" t="s">
        <v>64</v>
      </c>
      <c r="Z34" s="4">
        <f>'13'!B16</f>
        <v>55</v>
      </c>
      <c r="AA34" s="155" t="s">
        <v>71</v>
      </c>
      <c r="AB34" s="4">
        <f>'14'!B25</f>
        <v>49</v>
      </c>
    </row>
    <row r="35" spans="1:29" ht="8.25" customHeight="1" x14ac:dyDescent="0.2">
      <c r="A35" s="7" t="s">
        <v>69</v>
      </c>
      <c r="B35" s="4">
        <f>'1'!B23+2</f>
        <v>27</v>
      </c>
      <c r="C35" s="7" t="s">
        <v>69</v>
      </c>
      <c r="D35" s="4">
        <f>'2'!B23+2</f>
        <v>27</v>
      </c>
      <c r="E35" s="7" t="s">
        <v>72</v>
      </c>
      <c r="F35" s="4">
        <f>'3'!B24+2</f>
        <v>53</v>
      </c>
      <c r="G35" s="7" t="s">
        <v>72</v>
      </c>
      <c r="H35" s="4">
        <f>'4'!B24+2</f>
        <v>54</v>
      </c>
      <c r="I35" s="7" t="s">
        <v>64</v>
      </c>
      <c r="J35" s="4">
        <f>'5'!B16+2</f>
        <v>41</v>
      </c>
      <c r="K35" s="7" t="s">
        <v>71</v>
      </c>
      <c r="L35" s="4">
        <f>'6'!B25+2</f>
        <v>52</v>
      </c>
      <c r="M35" s="155" t="s">
        <v>71</v>
      </c>
      <c r="N35" s="4">
        <f>'7'!B25+2</f>
        <v>42</v>
      </c>
      <c r="O35" s="155" t="s">
        <v>61</v>
      </c>
      <c r="P35" s="4">
        <f>'8'!B12+2</f>
        <v>45</v>
      </c>
      <c r="Q35" s="155" t="s">
        <v>68</v>
      </c>
      <c r="R35" s="4">
        <f>'9'!B22+2</f>
        <v>33</v>
      </c>
      <c r="S35" s="155" t="s">
        <v>67</v>
      </c>
      <c r="T35" s="4">
        <f>'10'!B21+2</f>
        <v>59</v>
      </c>
      <c r="U35" s="7" t="s">
        <v>66</v>
      </c>
      <c r="V35" s="4">
        <f>'11'!B20+2</f>
        <v>40</v>
      </c>
      <c r="W35" s="155" t="s">
        <v>68</v>
      </c>
      <c r="X35" s="4">
        <f>'12'!B22+2</f>
        <v>60</v>
      </c>
      <c r="Y35" s="7" t="s">
        <v>66</v>
      </c>
      <c r="Z35" s="4">
        <f>'13'!B20+2</f>
        <v>44</v>
      </c>
      <c r="AA35" s="7" t="s">
        <v>68</v>
      </c>
      <c r="AB35" s="4">
        <f>'14'!B22+2</f>
        <v>31</v>
      </c>
    </row>
    <row r="36" spans="1:29" ht="9.9499999999999993" customHeight="1" x14ac:dyDescent="0.2">
      <c r="A36" s="37"/>
      <c r="B36" s="38"/>
      <c r="C36" s="37"/>
      <c r="D36" s="38"/>
      <c r="E36" s="37"/>
      <c r="F36" s="38"/>
      <c r="G36" s="37"/>
      <c r="H36" s="38"/>
      <c r="I36" s="37"/>
      <c r="J36" s="38"/>
      <c r="K36" s="37"/>
      <c r="L36" s="38"/>
      <c r="M36" s="37"/>
      <c r="N36" s="38"/>
      <c r="O36" s="37"/>
      <c r="P36" s="38"/>
      <c r="Q36" s="37"/>
      <c r="R36" s="38"/>
      <c r="S36" s="37"/>
      <c r="T36" s="38"/>
      <c r="U36" s="39"/>
      <c r="V36" s="38"/>
      <c r="W36" s="37"/>
      <c r="X36" s="38"/>
      <c r="Y36" s="39"/>
      <c r="Z36" s="38"/>
      <c r="AA36" s="37"/>
      <c r="AB36" s="38"/>
    </row>
    <row r="37" spans="1:29" ht="8.25" customHeight="1" x14ac:dyDescent="0.2">
      <c r="A37" s="7" t="s">
        <v>68</v>
      </c>
      <c r="B37" s="4">
        <f>'1'!B22</f>
        <v>38</v>
      </c>
      <c r="C37" s="7" t="s">
        <v>72</v>
      </c>
      <c r="D37" s="4">
        <f>'2'!B24</f>
        <v>31</v>
      </c>
      <c r="E37" s="155" t="s">
        <v>67</v>
      </c>
      <c r="F37" s="4">
        <f>'3'!B21</f>
        <v>60</v>
      </c>
      <c r="G37" s="155" t="s">
        <v>69</v>
      </c>
      <c r="H37" s="4">
        <f>'4'!B23</f>
        <v>62</v>
      </c>
      <c r="I37" s="7" t="s">
        <v>65</v>
      </c>
      <c r="J37" s="4">
        <f>'5'!B17</f>
        <v>41</v>
      </c>
      <c r="K37" s="7" t="s">
        <v>67</v>
      </c>
      <c r="L37" s="4">
        <f>'6'!B21</f>
        <v>32</v>
      </c>
      <c r="M37" s="7" t="s">
        <v>69</v>
      </c>
      <c r="N37" s="4">
        <f>'7'!B23</f>
        <v>37</v>
      </c>
      <c r="O37" s="155" t="s">
        <v>71</v>
      </c>
      <c r="P37" s="4">
        <f>'8'!B25</f>
        <v>69</v>
      </c>
      <c r="Q37" s="7" t="s">
        <v>71</v>
      </c>
      <c r="R37" s="4">
        <f>'9'!B25</f>
        <v>34</v>
      </c>
      <c r="S37" s="7" t="s">
        <v>68</v>
      </c>
      <c r="T37" s="4">
        <f>'10'!B22</f>
        <v>43</v>
      </c>
      <c r="U37" s="7" t="s">
        <v>67</v>
      </c>
      <c r="V37" s="4">
        <f>'11'!B21</f>
        <v>37</v>
      </c>
      <c r="W37" s="155" t="s">
        <v>71</v>
      </c>
      <c r="X37" s="4">
        <f>'12'!B25</f>
        <v>34</v>
      </c>
      <c r="Y37" s="7" t="s">
        <v>65</v>
      </c>
      <c r="Z37" s="4">
        <f>'13'!B17</f>
        <v>41</v>
      </c>
      <c r="AA37" s="155" t="s">
        <v>72</v>
      </c>
      <c r="AB37" s="4">
        <f>'14'!B24</f>
        <v>51</v>
      </c>
    </row>
    <row r="38" spans="1:29" ht="8.25" customHeight="1" x14ac:dyDescent="0.2">
      <c r="A38" s="155" t="s">
        <v>67</v>
      </c>
      <c r="B38" s="4">
        <f>'1'!B21+2</f>
        <v>53</v>
      </c>
      <c r="C38" s="155" t="s">
        <v>71</v>
      </c>
      <c r="D38" s="4">
        <f>'2'!B25+2</f>
        <v>37</v>
      </c>
      <c r="E38" s="7" t="s">
        <v>71</v>
      </c>
      <c r="F38" s="4">
        <f>'3'!B25+2</f>
        <v>48</v>
      </c>
      <c r="G38" s="7" t="s">
        <v>71</v>
      </c>
      <c r="H38" s="4">
        <f>'4'!B25+2</f>
        <v>38</v>
      </c>
      <c r="I38" s="155" t="s">
        <v>71</v>
      </c>
      <c r="J38" s="4">
        <f>'5'!B25+2</f>
        <v>58</v>
      </c>
      <c r="K38" s="155" t="s">
        <v>72</v>
      </c>
      <c r="L38" s="4">
        <f>'6'!B24+2</f>
        <v>40</v>
      </c>
      <c r="M38" s="155" t="s">
        <v>72</v>
      </c>
      <c r="N38" s="4">
        <f>'7'!B24+2</f>
        <v>40</v>
      </c>
      <c r="O38" s="7" t="s">
        <v>21</v>
      </c>
      <c r="P38" s="4">
        <f>'8'!B13+2</f>
        <v>60</v>
      </c>
      <c r="Q38" s="155" t="s">
        <v>72</v>
      </c>
      <c r="R38" s="4">
        <f>'9'!B24+2</f>
        <v>54</v>
      </c>
      <c r="S38" s="7" t="s">
        <v>66</v>
      </c>
      <c r="T38" s="4">
        <f>'10'!B20+2</f>
        <v>43</v>
      </c>
      <c r="U38" s="155" t="s">
        <v>21</v>
      </c>
      <c r="V38" s="4">
        <f>'11'!B13+2</f>
        <v>41</v>
      </c>
      <c r="W38" s="7" t="s">
        <v>69</v>
      </c>
      <c r="X38" s="4">
        <f>'12'!B23+2</f>
        <v>31</v>
      </c>
      <c r="Y38" s="155" t="s">
        <v>67</v>
      </c>
      <c r="Z38" s="4">
        <f>'13'!B21+2</f>
        <v>55</v>
      </c>
      <c r="AA38" s="7" t="s">
        <v>69</v>
      </c>
      <c r="AB38" s="4">
        <f>'14'!B23+2</f>
        <v>48</v>
      </c>
    </row>
    <row r="41" spans="1:29" x14ac:dyDescent="0.2">
      <c r="A41" s="9" t="s">
        <v>55</v>
      </c>
    </row>
    <row r="42" spans="1:29" ht="13.5" thickBot="1" x14ac:dyDescent="0.25">
      <c r="A42" s="9" t="s">
        <v>56</v>
      </c>
    </row>
    <row r="43" spans="1:29" s="11" customFormat="1" x14ac:dyDescent="0.2">
      <c r="A43" s="52"/>
      <c r="B43" s="53"/>
      <c r="C43" s="54"/>
      <c r="D43" s="55" t="s">
        <v>23</v>
      </c>
      <c r="E43" s="56"/>
      <c r="F43" s="55" t="s">
        <v>24</v>
      </c>
      <c r="G43" s="56"/>
      <c r="H43" s="55" t="s">
        <v>25</v>
      </c>
      <c r="I43" s="57"/>
      <c r="J43" s="10"/>
      <c r="K43" s="52"/>
      <c r="L43" s="53"/>
      <c r="M43" s="54"/>
      <c r="N43" s="55" t="s">
        <v>23</v>
      </c>
      <c r="O43" s="56"/>
      <c r="P43" s="55" t="s">
        <v>24</v>
      </c>
      <c r="Q43" s="56"/>
      <c r="R43" s="55" t="s">
        <v>25</v>
      </c>
      <c r="S43" s="57"/>
      <c r="T43" s="10"/>
      <c r="U43" s="52"/>
      <c r="V43" s="53"/>
      <c r="W43" s="54"/>
      <c r="X43" s="55" t="s">
        <v>23</v>
      </c>
      <c r="Y43" s="56"/>
      <c r="Z43" s="55" t="s">
        <v>24</v>
      </c>
      <c r="AA43" s="56"/>
      <c r="AB43" s="55" t="s">
        <v>25</v>
      </c>
      <c r="AC43" s="66"/>
    </row>
    <row r="44" spans="1:29" s="50" customFormat="1" ht="15.75" x14ac:dyDescent="0.25">
      <c r="A44" s="58" t="s">
        <v>57</v>
      </c>
      <c r="B44" s="48"/>
      <c r="C44" s="13"/>
      <c r="D44" s="49">
        <v>8</v>
      </c>
      <c r="E44" s="13"/>
      <c r="F44" s="49">
        <v>6</v>
      </c>
      <c r="G44" s="13"/>
      <c r="H44" s="49"/>
      <c r="I44" s="162" t="s">
        <v>160</v>
      </c>
      <c r="J44" s="48"/>
      <c r="K44" s="58" t="s">
        <v>18</v>
      </c>
      <c r="L44" s="48"/>
      <c r="M44" s="13"/>
      <c r="N44" s="49">
        <v>6</v>
      </c>
      <c r="O44" s="13"/>
      <c r="P44" s="49">
        <v>8</v>
      </c>
      <c r="Q44" s="13"/>
      <c r="R44" s="49"/>
      <c r="S44" s="162"/>
      <c r="T44" s="48"/>
      <c r="U44" s="58" t="s">
        <v>59</v>
      </c>
      <c r="V44" s="48"/>
      <c r="W44" s="13"/>
      <c r="X44" s="49">
        <v>5</v>
      </c>
      <c r="Y44" s="13"/>
      <c r="Z44" s="49">
        <v>9</v>
      </c>
      <c r="AA44" s="13"/>
      <c r="AB44" s="49"/>
      <c r="AC44" s="162"/>
    </row>
    <row r="45" spans="1:29" s="50" customFormat="1" ht="15" customHeight="1" x14ac:dyDescent="0.25">
      <c r="A45" s="58" t="s">
        <v>19</v>
      </c>
      <c r="B45" s="48"/>
      <c r="C45" s="13"/>
      <c r="D45" s="49">
        <v>6</v>
      </c>
      <c r="E45" s="13"/>
      <c r="F45" s="49">
        <v>8</v>
      </c>
      <c r="G45" s="17"/>
      <c r="H45" s="49"/>
      <c r="I45" s="162"/>
      <c r="J45" s="48"/>
      <c r="K45" s="58" t="s">
        <v>14</v>
      </c>
      <c r="L45" s="48"/>
      <c r="M45" s="13"/>
      <c r="N45" s="49">
        <v>7</v>
      </c>
      <c r="O45" s="13"/>
      <c r="P45" s="49">
        <v>7</v>
      </c>
      <c r="Q45" s="18"/>
      <c r="R45" s="49"/>
      <c r="S45" s="162"/>
      <c r="T45" s="48"/>
      <c r="U45" s="58" t="s">
        <v>60</v>
      </c>
      <c r="V45" s="48"/>
      <c r="W45" s="13"/>
      <c r="X45" s="49">
        <v>6</v>
      </c>
      <c r="Y45" s="13"/>
      <c r="Z45" s="49">
        <v>8</v>
      </c>
      <c r="AA45" s="18"/>
      <c r="AB45" s="49"/>
      <c r="AC45" s="162"/>
    </row>
    <row r="46" spans="1:29" s="50" customFormat="1" ht="15" customHeight="1" x14ac:dyDescent="0.25">
      <c r="A46" s="58" t="s">
        <v>16</v>
      </c>
      <c r="B46" s="48"/>
      <c r="C46" s="13"/>
      <c r="D46" s="49">
        <v>8</v>
      </c>
      <c r="E46" s="13"/>
      <c r="F46" s="49">
        <v>5</v>
      </c>
      <c r="G46" s="17"/>
      <c r="H46" s="49">
        <v>1</v>
      </c>
      <c r="I46" s="162" t="s">
        <v>156</v>
      </c>
      <c r="J46" s="48"/>
      <c r="K46" s="58" t="s">
        <v>22</v>
      </c>
      <c r="L46" s="48"/>
      <c r="M46" s="13"/>
      <c r="N46" s="49">
        <v>8</v>
      </c>
      <c r="O46" s="13"/>
      <c r="P46" s="49">
        <v>6</v>
      </c>
      <c r="Q46" s="18"/>
      <c r="R46" s="49"/>
      <c r="S46" s="162" t="s">
        <v>159</v>
      </c>
      <c r="T46" s="48"/>
      <c r="U46" s="58" t="s">
        <v>61</v>
      </c>
      <c r="V46" s="48"/>
      <c r="W46" s="13"/>
      <c r="X46" s="49">
        <v>8</v>
      </c>
      <c r="Y46" s="13"/>
      <c r="Z46" s="49">
        <v>6</v>
      </c>
      <c r="AA46" s="19"/>
      <c r="AB46" s="49"/>
      <c r="AC46" s="162"/>
    </row>
    <row r="47" spans="1:29" s="50" customFormat="1" ht="15" customHeight="1" x14ac:dyDescent="0.25">
      <c r="A47" s="58" t="s">
        <v>58</v>
      </c>
      <c r="B47" s="48"/>
      <c r="C47" s="13"/>
      <c r="D47" s="49">
        <v>7</v>
      </c>
      <c r="E47" s="13"/>
      <c r="F47" s="49">
        <v>7</v>
      </c>
      <c r="G47" s="18"/>
      <c r="H47" s="49"/>
      <c r="I47" s="162"/>
      <c r="J47" s="48"/>
      <c r="K47" s="58" t="s">
        <v>20</v>
      </c>
      <c r="L47" s="48"/>
      <c r="M47" s="13"/>
      <c r="N47" s="49">
        <v>8</v>
      </c>
      <c r="O47" s="13"/>
      <c r="P47" s="49">
        <v>6</v>
      </c>
      <c r="Q47" s="17"/>
      <c r="R47" s="49"/>
      <c r="S47" s="162" t="s">
        <v>157</v>
      </c>
      <c r="T47" s="48"/>
      <c r="U47" s="58" t="s">
        <v>21</v>
      </c>
      <c r="V47" s="48"/>
      <c r="W47" s="13"/>
      <c r="X47" s="49">
        <v>9</v>
      </c>
      <c r="Y47" s="13"/>
      <c r="Z47" s="49">
        <v>5</v>
      </c>
      <c r="AA47" s="49"/>
      <c r="AB47" s="49"/>
      <c r="AC47" s="162" t="s">
        <v>154</v>
      </c>
    </row>
    <row r="48" spans="1:29" s="20" customFormat="1" ht="15" customHeight="1" thickBot="1" x14ac:dyDescent="0.3">
      <c r="A48" s="59"/>
      <c r="B48" s="60"/>
      <c r="C48" s="61"/>
      <c r="D48" s="62"/>
      <c r="E48" s="61"/>
      <c r="F48" s="62"/>
      <c r="G48" s="63"/>
      <c r="H48" s="62"/>
      <c r="I48" s="64"/>
      <c r="J48" s="14"/>
      <c r="K48" s="59"/>
      <c r="L48" s="60"/>
      <c r="M48" s="61"/>
      <c r="N48" s="62"/>
      <c r="O48" s="61"/>
      <c r="P48" s="62"/>
      <c r="Q48" s="62"/>
      <c r="R48" s="62"/>
      <c r="S48" s="65"/>
      <c r="T48" s="14"/>
      <c r="U48" s="59"/>
      <c r="V48" s="60"/>
      <c r="W48" s="61"/>
      <c r="X48" s="62"/>
      <c r="Y48" s="61"/>
      <c r="Z48" s="62"/>
      <c r="AA48" s="67"/>
      <c r="AB48" s="62"/>
      <c r="AC48" s="68"/>
    </row>
    <row r="49" spans="1:41" s="20" customFormat="1" ht="15" customHeight="1" thickBot="1" x14ac:dyDescent="0.3">
      <c r="A49" s="13"/>
      <c r="B49" s="14"/>
      <c r="C49" s="15"/>
      <c r="D49" s="16"/>
      <c r="E49" s="15"/>
      <c r="F49" s="16"/>
      <c r="G49" s="18"/>
      <c r="H49" s="16"/>
      <c r="I49" s="15"/>
      <c r="J49" s="14"/>
      <c r="K49" s="13"/>
      <c r="L49" s="14"/>
      <c r="M49" s="15"/>
      <c r="N49" s="16"/>
      <c r="O49" s="15"/>
      <c r="P49" s="16"/>
      <c r="Q49" s="16"/>
      <c r="R49" s="16"/>
      <c r="S49" s="21"/>
      <c r="T49" s="14"/>
      <c r="U49" s="13"/>
      <c r="V49" s="14"/>
      <c r="W49" s="15"/>
      <c r="X49" s="16"/>
      <c r="Y49" s="15"/>
      <c r="Z49" s="16"/>
      <c r="AA49" s="21"/>
      <c r="AB49" s="16"/>
    </row>
    <row r="50" spans="1:41" s="11" customFormat="1" x14ac:dyDescent="0.2">
      <c r="A50" s="52"/>
      <c r="B50" s="53"/>
      <c r="C50" s="54"/>
      <c r="D50" s="55" t="s">
        <v>23</v>
      </c>
      <c r="E50" s="56"/>
      <c r="F50" s="55" t="s">
        <v>24</v>
      </c>
      <c r="G50" s="56"/>
      <c r="H50" s="55" t="s">
        <v>25</v>
      </c>
      <c r="I50" s="57"/>
      <c r="J50" s="10"/>
      <c r="K50" s="52"/>
      <c r="L50" s="53"/>
      <c r="M50" s="54"/>
      <c r="N50" s="55" t="s">
        <v>23</v>
      </c>
      <c r="O50" s="56"/>
      <c r="P50" s="55" t="s">
        <v>24</v>
      </c>
      <c r="Q50" s="56"/>
      <c r="R50" s="55" t="s">
        <v>25</v>
      </c>
      <c r="S50" s="57"/>
      <c r="T50" s="10"/>
      <c r="U50" s="52"/>
      <c r="V50" s="53"/>
      <c r="W50" s="54"/>
      <c r="X50" s="55" t="s">
        <v>23</v>
      </c>
      <c r="Y50" s="56"/>
      <c r="Z50" s="55" t="s">
        <v>24</v>
      </c>
      <c r="AA50" s="56"/>
      <c r="AB50" s="55" t="s">
        <v>25</v>
      </c>
      <c r="AC50" s="66"/>
    </row>
    <row r="51" spans="1:41" s="50" customFormat="1" ht="15.75" x14ac:dyDescent="0.25">
      <c r="A51" s="58" t="s">
        <v>62</v>
      </c>
      <c r="B51" s="48"/>
      <c r="C51" s="13"/>
      <c r="D51" s="49">
        <v>11</v>
      </c>
      <c r="E51" s="13"/>
      <c r="F51" s="49">
        <v>3</v>
      </c>
      <c r="G51" s="13"/>
      <c r="H51" s="49"/>
      <c r="I51" s="162" t="s">
        <v>153</v>
      </c>
      <c r="J51" s="48"/>
      <c r="K51" s="58" t="s">
        <v>15</v>
      </c>
      <c r="L51" s="48"/>
      <c r="M51" s="13"/>
      <c r="N51" s="49">
        <v>8</v>
      </c>
      <c r="O51" s="13"/>
      <c r="P51" s="49">
        <v>6</v>
      </c>
      <c r="Q51" s="13"/>
      <c r="R51" s="49"/>
      <c r="S51" s="162"/>
      <c r="T51" s="48"/>
      <c r="U51" s="58" t="s">
        <v>68</v>
      </c>
      <c r="V51" s="48"/>
      <c r="W51" s="13"/>
      <c r="X51" s="49">
        <v>5</v>
      </c>
      <c r="Y51" s="13"/>
      <c r="Z51" s="49">
        <v>8</v>
      </c>
      <c r="AA51" s="13"/>
      <c r="AB51" s="49">
        <v>1</v>
      </c>
      <c r="AC51" s="162"/>
    </row>
    <row r="52" spans="1:41" s="50" customFormat="1" ht="15" customHeight="1" x14ac:dyDescent="0.25">
      <c r="A52" s="58" t="s">
        <v>63</v>
      </c>
      <c r="B52" s="48"/>
      <c r="C52" s="13"/>
      <c r="D52" s="49">
        <v>5</v>
      </c>
      <c r="E52" s="13"/>
      <c r="F52" s="49">
        <v>8</v>
      </c>
      <c r="G52" s="17"/>
      <c r="H52" s="49">
        <v>1</v>
      </c>
      <c r="I52" s="162"/>
      <c r="J52" s="48"/>
      <c r="K52" s="58" t="s">
        <v>17</v>
      </c>
      <c r="L52" s="48"/>
      <c r="M52" s="13"/>
      <c r="N52" s="49">
        <v>8</v>
      </c>
      <c r="O52" s="13"/>
      <c r="P52" s="49">
        <v>5</v>
      </c>
      <c r="Q52" s="18"/>
      <c r="R52" s="49">
        <v>1</v>
      </c>
      <c r="S52" s="162" t="s">
        <v>155</v>
      </c>
      <c r="T52" s="48"/>
      <c r="U52" s="58" t="s">
        <v>69</v>
      </c>
      <c r="V52" s="48"/>
      <c r="W52" s="13"/>
      <c r="X52" s="49">
        <v>3</v>
      </c>
      <c r="Y52" s="13"/>
      <c r="Z52" s="49">
        <v>11</v>
      </c>
      <c r="AA52" s="18"/>
      <c r="AB52" s="49"/>
      <c r="AC52" s="162"/>
    </row>
    <row r="53" spans="1:41" s="50" customFormat="1" ht="15" customHeight="1" x14ac:dyDescent="0.25">
      <c r="A53" s="58" t="s">
        <v>64</v>
      </c>
      <c r="B53" s="48"/>
      <c r="C53" s="13"/>
      <c r="D53" s="49">
        <v>6</v>
      </c>
      <c r="E53" s="13"/>
      <c r="F53" s="49">
        <v>7</v>
      </c>
      <c r="G53" s="17"/>
      <c r="H53" s="49">
        <v>1</v>
      </c>
      <c r="I53" s="162"/>
      <c r="J53" s="48"/>
      <c r="K53" s="58" t="s">
        <v>66</v>
      </c>
      <c r="L53" s="48"/>
      <c r="M53" s="13"/>
      <c r="N53" s="49">
        <v>7</v>
      </c>
      <c r="O53" s="13"/>
      <c r="P53" s="49">
        <v>6</v>
      </c>
      <c r="Q53" s="18"/>
      <c r="R53" s="49">
        <v>1</v>
      </c>
      <c r="S53" s="162"/>
      <c r="T53" s="48"/>
      <c r="U53" s="58" t="s">
        <v>70</v>
      </c>
      <c r="V53" s="48"/>
      <c r="W53" s="13"/>
      <c r="X53" s="49">
        <v>6</v>
      </c>
      <c r="Y53" s="13"/>
      <c r="Z53" s="49">
        <v>7</v>
      </c>
      <c r="AA53" s="19"/>
      <c r="AB53" s="49">
        <v>1</v>
      </c>
      <c r="AC53" s="162"/>
    </row>
    <row r="54" spans="1:41" s="50" customFormat="1" ht="15" customHeight="1" x14ac:dyDescent="0.25">
      <c r="A54" s="58" t="s">
        <v>65</v>
      </c>
      <c r="B54" s="48"/>
      <c r="C54" s="13"/>
      <c r="D54" s="49">
        <v>5</v>
      </c>
      <c r="E54" s="13"/>
      <c r="F54" s="49">
        <v>9</v>
      </c>
      <c r="G54" s="18"/>
      <c r="H54" s="49"/>
      <c r="I54" s="162"/>
      <c r="J54" s="48"/>
      <c r="K54" s="58" t="s">
        <v>67</v>
      </c>
      <c r="L54" s="48"/>
      <c r="M54" s="13"/>
      <c r="N54" s="49">
        <v>7</v>
      </c>
      <c r="O54" s="13"/>
      <c r="P54" s="49">
        <v>7</v>
      </c>
      <c r="Q54" s="17"/>
      <c r="R54" s="49"/>
      <c r="S54" s="162"/>
      <c r="T54" s="48"/>
      <c r="U54" s="58" t="s">
        <v>71</v>
      </c>
      <c r="V54" s="48"/>
      <c r="W54" s="13"/>
      <c r="X54" s="49">
        <v>7</v>
      </c>
      <c r="Y54" s="13"/>
      <c r="Z54" s="49">
        <v>6</v>
      </c>
      <c r="AA54" s="49"/>
      <c r="AB54" s="49">
        <v>1</v>
      </c>
      <c r="AC54" s="162" t="s">
        <v>158</v>
      </c>
    </row>
    <row r="55" spans="1:41" s="20" customFormat="1" ht="15" customHeight="1" thickBot="1" x14ac:dyDescent="0.3">
      <c r="A55" s="59"/>
      <c r="B55" s="60"/>
      <c r="C55" s="61"/>
      <c r="D55" s="62"/>
      <c r="E55" s="61"/>
      <c r="F55" s="62"/>
      <c r="G55" s="63"/>
      <c r="H55" s="62"/>
      <c r="I55" s="64"/>
      <c r="J55" s="14"/>
      <c r="K55" s="59"/>
      <c r="L55" s="60"/>
      <c r="M55" s="61"/>
      <c r="N55" s="62"/>
      <c r="O55" s="61"/>
      <c r="P55" s="62"/>
      <c r="Q55" s="62"/>
      <c r="R55" s="62"/>
      <c r="S55" s="65"/>
      <c r="T55" s="14"/>
      <c r="U55" s="59"/>
      <c r="V55" s="60"/>
      <c r="W55" s="61"/>
      <c r="X55" s="62"/>
      <c r="Y55" s="61"/>
      <c r="Z55" s="62"/>
      <c r="AA55" s="67"/>
      <c r="AB55" s="62"/>
      <c r="AC55" s="68"/>
    </row>
    <row r="56" spans="1:41" x14ac:dyDescent="0.2">
      <c r="D56" s="12"/>
      <c r="Z56" s="22"/>
    </row>
    <row r="57" spans="1:41" x14ac:dyDescent="0.2">
      <c r="A57" s="3" t="s">
        <v>26</v>
      </c>
      <c r="C57" s="23" t="s">
        <v>19</v>
      </c>
      <c r="D57" s="3">
        <v>89</v>
      </c>
    </row>
    <row r="59" spans="1:41" s="4" customFormat="1" x14ac:dyDescent="0.2">
      <c r="A59" s="24"/>
      <c r="B59" s="25"/>
      <c r="C59" s="24"/>
      <c r="D59" s="25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3"/>
      <c r="S59" s="3"/>
      <c r="U59" s="3"/>
      <c r="W59" s="3"/>
      <c r="Y59" s="5"/>
      <c r="AA59" s="5"/>
      <c r="AC59" s="6"/>
    </row>
    <row r="60" spans="1:41" s="4" customFormat="1" x14ac:dyDescent="0.2">
      <c r="M60" s="26" t="s">
        <v>27</v>
      </c>
      <c r="O60" s="3"/>
      <c r="Q60" s="138"/>
      <c r="R60" s="138"/>
      <c r="S60" s="178" t="s">
        <v>28</v>
      </c>
      <c r="T60" s="138"/>
      <c r="U60" s="137"/>
      <c r="V60" s="138"/>
      <c r="W60" s="138"/>
      <c r="X60" s="138"/>
      <c r="Y60" s="178" t="s">
        <v>29</v>
      </c>
      <c r="Z60" s="138"/>
      <c r="AA60" s="137"/>
      <c r="AB60" s="138"/>
      <c r="AC60" s="27"/>
      <c r="AE60" s="3"/>
      <c r="AG60" s="3"/>
      <c r="AI60" s="5"/>
      <c r="AK60" s="5"/>
      <c r="AM60" s="6"/>
    </row>
    <row r="61" spans="1:41" s="4" customFormat="1" x14ac:dyDescent="0.2">
      <c r="K61" s="3"/>
      <c r="M61" s="3"/>
      <c r="O61" s="3"/>
      <c r="Q61" s="3"/>
      <c r="S61" s="3"/>
      <c r="U61" s="3"/>
      <c r="W61" s="3"/>
      <c r="Y61" s="3"/>
      <c r="AA61" s="3"/>
      <c r="AC61" s="28"/>
      <c r="AE61" s="3"/>
      <c r="AG61" s="3"/>
      <c r="AI61" s="5"/>
      <c r="AK61" s="5"/>
      <c r="AM61" s="6"/>
    </row>
    <row r="62" spans="1:41" s="4" customFormat="1" x14ac:dyDescent="0.2">
      <c r="L62" s="139" t="s">
        <v>157</v>
      </c>
      <c r="M62" s="164" t="s">
        <v>20</v>
      </c>
      <c r="N62" s="110"/>
      <c r="O62" s="111"/>
      <c r="P62" s="167">
        <v>53</v>
      </c>
      <c r="Q62" s="3"/>
      <c r="W62" s="3"/>
      <c r="Y62" s="6"/>
      <c r="AA62" s="3"/>
      <c r="AC62" s="28"/>
      <c r="AE62" s="3"/>
      <c r="AG62" s="3"/>
      <c r="AI62" s="3"/>
      <c r="AK62" s="5"/>
      <c r="AM62" s="5"/>
      <c r="AO62" s="6"/>
    </row>
    <row r="63" spans="1:41" s="4" customFormat="1" x14ac:dyDescent="0.2">
      <c r="L63" s="139"/>
      <c r="M63" s="112" t="s">
        <v>30</v>
      </c>
      <c r="N63" s="113"/>
      <c r="O63" s="114"/>
      <c r="P63" s="108"/>
      <c r="Q63" s="3"/>
      <c r="W63" s="3"/>
      <c r="Y63" s="3"/>
      <c r="AA63" s="3"/>
      <c r="AC63" s="28"/>
      <c r="AE63" s="3"/>
      <c r="AG63" s="3"/>
      <c r="AI63" s="3"/>
      <c r="AK63" s="5"/>
      <c r="AM63" s="5"/>
      <c r="AO63" s="6"/>
    </row>
    <row r="64" spans="1:41" s="4" customFormat="1" x14ac:dyDescent="0.2">
      <c r="L64" s="139" t="s">
        <v>156</v>
      </c>
      <c r="M64" s="115" t="s">
        <v>16</v>
      </c>
      <c r="N64" s="116"/>
      <c r="O64" s="117"/>
      <c r="P64" s="118">
        <v>51</v>
      </c>
      <c r="Q64" s="3"/>
      <c r="W64" s="3"/>
      <c r="AC64" s="28"/>
      <c r="AE64" s="3"/>
      <c r="AG64" s="3"/>
      <c r="AI64" s="3"/>
      <c r="AK64" s="5"/>
      <c r="AM64" s="5"/>
      <c r="AO64" s="6"/>
    </row>
    <row r="65" spans="1:41" s="4" customFormat="1" x14ac:dyDescent="0.2">
      <c r="L65" s="139"/>
      <c r="M65" s="3"/>
      <c r="O65" s="3"/>
      <c r="P65" s="12"/>
      <c r="Q65" s="3"/>
      <c r="S65" s="3"/>
      <c r="U65" s="3"/>
      <c r="V65" s="34"/>
      <c r="W65" s="3"/>
      <c r="AC65" s="28"/>
      <c r="AE65" s="3"/>
      <c r="AG65" s="3"/>
      <c r="AI65" s="3"/>
      <c r="AK65" s="5"/>
      <c r="AM65" s="5"/>
      <c r="AO65" s="6"/>
    </row>
    <row r="66" spans="1:41" s="4" customFormat="1" x14ac:dyDescent="0.2">
      <c r="L66" s="139" t="s">
        <v>158</v>
      </c>
      <c r="M66" s="109" t="s">
        <v>71</v>
      </c>
      <c r="N66" s="110"/>
      <c r="O66" s="111"/>
      <c r="P66" s="29">
        <v>49</v>
      </c>
      <c r="Q66" s="3"/>
      <c r="R66" s="168" t="s">
        <v>155</v>
      </c>
      <c r="S66" s="120" t="s">
        <v>17</v>
      </c>
      <c r="T66" s="121"/>
      <c r="U66" s="122"/>
      <c r="V66" s="30">
        <v>18</v>
      </c>
      <c r="W66" s="3"/>
      <c r="AC66" s="28"/>
      <c r="AE66" s="3"/>
      <c r="AG66" s="3"/>
      <c r="AI66" s="3"/>
      <c r="AK66" s="5"/>
      <c r="AM66" s="5"/>
      <c r="AO66" s="6"/>
    </row>
    <row r="67" spans="1:41" s="4" customFormat="1" x14ac:dyDescent="0.2">
      <c r="L67" s="139"/>
      <c r="M67" s="112" t="s">
        <v>30</v>
      </c>
      <c r="N67" s="113"/>
      <c r="O67" s="114"/>
      <c r="P67" s="36"/>
      <c r="Q67" s="3"/>
      <c r="R67" s="168"/>
      <c r="S67" s="123" t="s">
        <v>30</v>
      </c>
      <c r="T67" s="124"/>
      <c r="U67" s="125"/>
      <c r="V67" s="119"/>
      <c r="W67" s="3"/>
      <c r="AC67" s="28"/>
      <c r="AE67" s="3"/>
      <c r="AG67" s="3"/>
      <c r="AI67" s="3"/>
      <c r="AK67" s="5"/>
      <c r="AM67" s="5"/>
      <c r="AO67" s="6"/>
    </row>
    <row r="68" spans="1:41" s="4" customFormat="1" x14ac:dyDescent="0.2">
      <c r="L68" s="139" t="s">
        <v>155</v>
      </c>
      <c r="M68" s="165" t="s">
        <v>17</v>
      </c>
      <c r="N68" s="116"/>
      <c r="O68" s="117"/>
      <c r="P68" s="166">
        <v>63</v>
      </c>
      <c r="Q68" s="3"/>
      <c r="R68" s="168" t="s">
        <v>154</v>
      </c>
      <c r="S68" s="169" t="s">
        <v>21</v>
      </c>
      <c r="T68" s="127"/>
      <c r="U68" s="128"/>
      <c r="V68" s="171">
        <v>58</v>
      </c>
      <c r="W68" s="3"/>
      <c r="X68" s="168" t="s">
        <v>157</v>
      </c>
      <c r="Y68" s="130" t="s">
        <v>20</v>
      </c>
      <c r="Z68" s="129"/>
      <c r="AA68" s="131"/>
      <c r="AB68" s="33">
        <v>22</v>
      </c>
      <c r="AC68" s="28"/>
      <c r="AE68" s="3"/>
      <c r="AG68" s="3"/>
      <c r="AI68" s="3"/>
      <c r="AK68" s="5"/>
      <c r="AM68" s="5"/>
      <c r="AO68" s="6"/>
    </row>
    <row r="69" spans="1:4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140"/>
      <c r="R69" s="168"/>
      <c r="X69" s="168"/>
      <c r="Y69" s="132" t="s">
        <v>30</v>
      </c>
      <c r="Z69" s="133"/>
      <c r="AA69" s="134"/>
      <c r="AB69" s="35"/>
      <c r="AC69" s="28"/>
      <c r="AD69" s="4"/>
      <c r="AE69" s="3"/>
      <c r="AF69" s="4"/>
      <c r="AG69" s="3"/>
      <c r="AH69" s="4"/>
      <c r="AI69" s="3"/>
      <c r="AJ69" s="4"/>
      <c r="AK69" s="5"/>
      <c r="AL69" s="4"/>
      <c r="AM69" s="5"/>
      <c r="AN69" s="4"/>
    </row>
    <row r="70" spans="1:4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140" t="s">
        <v>159</v>
      </c>
      <c r="M70" s="109" t="s">
        <v>22</v>
      </c>
      <c r="N70" s="110"/>
      <c r="O70" s="111"/>
      <c r="P70" s="29">
        <v>38</v>
      </c>
      <c r="R70" s="168" t="s">
        <v>157</v>
      </c>
      <c r="S70" s="170" t="s">
        <v>20</v>
      </c>
      <c r="T70" s="121"/>
      <c r="U70" s="122"/>
      <c r="V70" s="172">
        <v>39</v>
      </c>
      <c r="X70" s="168" t="s">
        <v>154</v>
      </c>
      <c r="Y70" s="173" t="s">
        <v>21</v>
      </c>
      <c r="Z70" s="135"/>
      <c r="AA70" s="136"/>
      <c r="AB70" s="174">
        <v>30</v>
      </c>
      <c r="AC70" s="28"/>
      <c r="AD70" s="4"/>
      <c r="AE70" s="3"/>
      <c r="AF70" s="4"/>
      <c r="AG70" s="3"/>
      <c r="AH70" s="4"/>
      <c r="AI70" s="3"/>
      <c r="AJ70" s="4"/>
      <c r="AK70" s="5"/>
      <c r="AL70" s="4"/>
      <c r="AM70" s="5"/>
      <c r="AN70" s="4"/>
    </row>
    <row r="71" spans="1:4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140"/>
      <c r="M71" s="112" t="s">
        <v>30</v>
      </c>
      <c r="N71" s="113"/>
      <c r="O71" s="114"/>
      <c r="P71" s="31"/>
      <c r="R71" s="168"/>
      <c r="S71" s="123" t="s">
        <v>30</v>
      </c>
      <c r="T71" s="124"/>
      <c r="U71" s="125"/>
      <c r="V71" s="32"/>
      <c r="Y71" s="3"/>
      <c r="AA71" s="3"/>
      <c r="AC71" s="28"/>
      <c r="AD71" s="4"/>
      <c r="AE71" s="3"/>
      <c r="AF71" s="4"/>
      <c r="AG71" s="3"/>
      <c r="AH71" s="4"/>
      <c r="AI71" s="3"/>
      <c r="AJ71" s="4"/>
      <c r="AK71" s="5"/>
      <c r="AL71" s="4"/>
      <c r="AM71" s="5"/>
      <c r="AN71" s="4"/>
    </row>
    <row r="72" spans="1:4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140" t="s">
        <v>154</v>
      </c>
      <c r="M72" s="165" t="s">
        <v>21</v>
      </c>
      <c r="N72" s="116"/>
      <c r="O72" s="117"/>
      <c r="P72" s="166">
        <v>39</v>
      </c>
      <c r="R72" s="168" t="s">
        <v>153</v>
      </c>
      <c r="S72" s="126" t="s">
        <v>62</v>
      </c>
      <c r="T72" s="127"/>
      <c r="U72" s="128"/>
      <c r="V72" s="51">
        <v>36</v>
      </c>
      <c r="Y72" s="3"/>
      <c r="AA72" s="3"/>
      <c r="AC72" s="28"/>
      <c r="AD72" s="4"/>
      <c r="AE72" s="3"/>
      <c r="AF72" s="4"/>
      <c r="AG72" s="3"/>
      <c r="AH72" s="4"/>
      <c r="AI72" s="3"/>
      <c r="AJ72" s="4"/>
      <c r="AK72" s="5"/>
      <c r="AL72" s="4"/>
      <c r="AM72" s="5"/>
      <c r="AN72" s="4"/>
    </row>
    <row r="73" spans="1:4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140"/>
      <c r="P73" s="12"/>
      <c r="Y73" s="3"/>
      <c r="AA73" s="3"/>
      <c r="AC73" s="28"/>
      <c r="AD73" s="4"/>
      <c r="AE73" s="3"/>
      <c r="AF73" s="4"/>
      <c r="AG73" s="3"/>
      <c r="AH73" s="4"/>
      <c r="AI73" s="3"/>
      <c r="AJ73" s="4"/>
      <c r="AK73" s="5"/>
      <c r="AL73" s="4"/>
      <c r="AM73" s="5"/>
      <c r="AN73" s="4"/>
    </row>
    <row r="74" spans="1:4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140" t="s">
        <v>160</v>
      </c>
      <c r="M74" s="109" t="s">
        <v>57</v>
      </c>
      <c r="N74" s="110"/>
      <c r="O74" s="111"/>
      <c r="P74" s="29">
        <v>32</v>
      </c>
      <c r="Y74" s="3"/>
      <c r="AA74" s="3"/>
      <c r="AC74" s="28"/>
      <c r="AD74" s="4"/>
      <c r="AE74" s="3"/>
      <c r="AF74" s="4"/>
      <c r="AG74" s="3"/>
      <c r="AH74" s="4"/>
      <c r="AI74" s="3"/>
      <c r="AJ74" s="4"/>
      <c r="AK74" s="5"/>
      <c r="AL74" s="4"/>
      <c r="AM74" s="5"/>
      <c r="AN74" s="4"/>
    </row>
    <row r="75" spans="1:4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140"/>
      <c r="M75" s="112" t="s">
        <v>30</v>
      </c>
      <c r="N75" s="113"/>
      <c r="O75" s="114"/>
      <c r="P75" s="36"/>
      <c r="Y75" s="3"/>
      <c r="AA75" s="3"/>
      <c r="AC75" s="28"/>
      <c r="AD75" s="4"/>
      <c r="AE75" s="3"/>
      <c r="AF75" s="4"/>
      <c r="AG75" s="3"/>
      <c r="AH75" s="4"/>
      <c r="AI75" s="3"/>
      <c r="AJ75" s="4"/>
      <c r="AK75" s="5"/>
      <c r="AL75" s="4"/>
      <c r="AM75" s="5"/>
      <c r="AN75" s="4"/>
    </row>
    <row r="76" spans="1:4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140" t="s">
        <v>153</v>
      </c>
      <c r="M76" s="165" t="s">
        <v>62</v>
      </c>
      <c r="N76" s="116"/>
      <c r="O76" s="117"/>
      <c r="P76" s="166">
        <v>46</v>
      </c>
      <c r="Y76" s="3"/>
      <c r="AA76" s="3"/>
      <c r="AC76" s="28"/>
      <c r="AD76" s="4"/>
      <c r="AE76" s="3"/>
      <c r="AF76" s="4"/>
      <c r="AG76" s="3"/>
      <c r="AH76" s="4"/>
      <c r="AI76" s="3"/>
      <c r="AJ76" s="4"/>
      <c r="AK76" s="5"/>
      <c r="AL76" s="4"/>
      <c r="AM76" s="5"/>
      <c r="AN76" s="4"/>
    </row>
    <row r="77" spans="1:4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Y77" s="3"/>
      <c r="AA77" s="3"/>
      <c r="AC77" s="3"/>
      <c r="AD77" s="4"/>
      <c r="AE77" s="3"/>
      <c r="AF77" s="4"/>
      <c r="AG77" s="3"/>
      <c r="AH77" s="4"/>
      <c r="AI77" s="5"/>
      <c r="AJ77" s="4"/>
      <c r="AK77" s="5"/>
      <c r="AL77" s="4"/>
    </row>
  </sheetData>
  <pageMargins left="0.03" right="0.03" top="0.5" bottom="0.5" header="0.5" footer="0.5"/>
  <pageSetup orientation="landscape" horizontalDpi="300" verticalDpi="300" r:id="rId1"/>
  <headerFooter alignWithMargins="0"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6">
        <v>49</v>
      </c>
    </row>
    <row r="3" spans="1:2" s="104" customFormat="1" ht="12" x14ac:dyDescent="0.2">
      <c r="A3" s="153" t="s">
        <v>33</v>
      </c>
      <c r="B3" s="157">
        <v>21</v>
      </c>
    </row>
    <row r="4" spans="1:2" s="104" customFormat="1" ht="12" x14ac:dyDescent="0.2">
      <c r="A4" s="153" t="s">
        <v>34</v>
      </c>
      <c r="B4" s="157">
        <v>25</v>
      </c>
    </row>
    <row r="5" spans="1:2" s="104" customFormat="1" ht="12" x14ac:dyDescent="0.2">
      <c r="A5" s="153" t="s">
        <v>32</v>
      </c>
      <c r="B5" s="157">
        <v>40</v>
      </c>
    </row>
    <row r="6" spans="1:2" s="104" customFormat="1" ht="12" x14ac:dyDescent="0.2">
      <c r="A6" s="153" t="s">
        <v>43</v>
      </c>
      <c r="B6" s="157">
        <v>40</v>
      </c>
    </row>
    <row r="7" spans="1:2" s="104" customFormat="1" ht="12" x14ac:dyDescent="0.2">
      <c r="A7" s="153" t="s">
        <v>36</v>
      </c>
      <c r="B7" s="157">
        <v>63</v>
      </c>
    </row>
    <row r="8" spans="1:2" s="104" customFormat="1" ht="12" x14ac:dyDescent="0.2">
      <c r="A8" s="153" t="s">
        <v>45</v>
      </c>
      <c r="B8" s="157">
        <v>25</v>
      </c>
    </row>
    <row r="9" spans="1:2" s="104" customFormat="1" ht="12" x14ac:dyDescent="0.2">
      <c r="A9" s="153" t="s">
        <v>44</v>
      </c>
      <c r="B9" s="157">
        <v>29</v>
      </c>
    </row>
    <row r="10" spans="1:2" s="104" customFormat="1" ht="12" x14ac:dyDescent="0.2">
      <c r="A10" s="153" t="s">
        <v>49</v>
      </c>
      <c r="B10" s="157">
        <v>39</v>
      </c>
    </row>
    <row r="11" spans="1:2" s="104" customFormat="1" ht="12" x14ac:dyDescent="0.2">
      <c r="A11" s="153" t="s">
        <v>50</v>
      </c>
      <c r="B11" s="157">
        <v>36</v>
      </c>
    </row>
    <row r="12" spans="1:2" s="104" customFormat="1" ht="12" x14ac:dyDescent="0.2">
      <c r="A12" s="153" t="s">
        <v>51</v>
      </c>
      <c r="B12" s="157">
        <v>60</v>
      </c>
    </row>
    <row r="13" spans="1:2" s="104" customFormat="1" ht="12" x14ac:dyDescent="0.2">
      <c r="A13" s="153" t="s">
        <v>37</v>
      </c>
      <c r="B13" s="157">
        <v>74</v>
      </c>
    </row>
    <row r="14" spans="1:2" s="104" customFormat="1" ht="12" x14ac:dyDescent="0.2">
      <c r="A14" s="153" t="s">
        <v>47</v>
      </c>
      <c r="B14" s="157">
        <v>42</v>
      </c>
    </row>
    <row r="15" spans="1:2" s="104" customFormat="1" ht="12" x14ac:dyDescent="0.2">
      <c r="A15" s="153" t="s">
        <v>35</v>
      </c>
      <c r="B15" s="157">
        <v>53</v>
      </c>
    </row>
    <row r="16" spans="1:2" s="104" customFormat="1" ht="12" x14ac:dyDescent="0.2">
      <c r="A16" s="153" t="s">
        <v>39</v>
      </c>
      <c r="B16" s="157">
        <v>27</v>
      </c>
    </row>
    <row r="17" spans="1:2" s="104" customFormat="1" ht="12" x14ac:dyDescent="0.2">
      <c r="A17" s="153" t="s">
        <v>38</v>
      </c>
      <c r="B17" s="157">
        <v>50</v>
      </c>
    </row>
    <row r="18" spans="1:2" s="104" customFormat="1" ht="12" x14ac:dyDescent="0.2">
      <c r="A18" s="153" t="s">
        <v>42</v>
      </c>
      <c r="B18" s="157">
        <v>62</v>
      </c>
    </row>
    <row r="19" spans="1:2" s="104" customFormat="1" ht="12" x14ac:dyDescent="0.2">
      <c r="A19" s="153" t="s">
        <v>46</v>
      </c>
      <c r="B19" s="157">
        <v>69</v>
      </c>
    </row>
    <row r="20" spans="1:2" s="104" customFormat="1" ht="12" x14ac:dyDescent="0.2">
      <c r="A20" s="153" t="s">
        <v>52</v>
      </c>
      <c r="B20" s="157">
        <v>53</v>
      </c>
    </row>
    <row r="21" spans="1:2" s="104" customFormat="1" ht="12" x14ac:dyDescent="0.2">
      <c r="A21" s="153" t="s">
        <v>54</v>
      </c>
      <c r="B21" s="157">
        <v>32</v>
      </c>
    </row>
    <row r="22" spans="1:2" s="104" customFormat="1" ht="12" x14ac:dyDescent="0.2">
      <c r="A22" s="153" t="s">
        <v>41</v>
      </c>
      <c r="B22" s="157">
        <v>41</v>
      </c>
    </row>
    <row r="23" spans="1:2" s="104" customFormat="1" ht="12" x14ac:dyDescent="0.2">
      <c r="A23" s="153" t="s">
        <v>48</v>
      </c>
      <c r="B23" s="157">
        <v>25</v>
      </c>
    </row>
    <row r="24" spans="1:2" s="104" customFormat="1" ht="12" x14ac:dyDescent="0.2">
      <c r="A24" s="153" t="s">
        <v>40</v>
      </c>
      <c r="B24" s="157">
        <v>38</v>
      </c>
    </row>
    <row r="25" spans="1:2" s="104" customFormat="1" ht="12.75" thickBot="1" x14ac:dyDescent="0.25">
      <c r="A25" s="153" t="s">
        <v>53</v>
      </c>
      <c r="B25" s="158">
        <v>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6">
        <v>43</v>
      </c>
    </row>
    <row r="3" spans="1:2" s="104" customFormat="1" ht="12" x14ac:dyDescent="0.2">
      <c r="A3" s="153" t="s">
        <v>33</v>
      </c>
      <c r="B3" s="157">
        <v>62</v>
      </c>
    </row>
    <row r="4" spans="1:2" s="104" customFormat="1" ht="12" x14ac:dyDescent="0.2">
      <c r="A4" s="153" t="s">
        <v>34</v>
      </c>
      <c r="B4" s="157">
        <v>59</v>
      </c>
    </row>
    <row r="5" spans="1:2" s="104" customFormat="1" ht="12" x14ac:dyDescent="0.2">
      <c r="A5" s="153" t="s">
        <v>32</v>
      </c>
      <c r="B5" s="157">
        <v>38</v>
      </c>
    </row>
    <row r="6" spans="1:2" s="104" customFormat="1" ht="12" x14ac:dyDescent="0.2">
      <c r="A6" s="153" t="s">
        <v>43</v>
      </c>
      <c r="B6" s="157">
        <v>49</v>
      </c>
    </row>
    <row r="7" spans="1:2" s="104" customFormat="1" ht="12" x14ac:dyDescent="0.2">
      <c r="A7" s="153" t="s">
        <v>36</v>
      </c>
      <c r="B7" s="157">
        <v>19</v>
      </c>
    </row>
    <row r="8" spans="1:2" s="104" customFormat="1" ht="12" x14ac:dyDescent="0.2">
      <c r="A8" s="153" t="s">
        <v>45</v>
      </c>
      <c r="B8" s="157">
        <v>38</v>
      </c>
    </row>
    <row r="9" spans="1:2" s="104" customFormat="1" ht="12" x14ac:dyDescent="0.2">
      <c r="A9" s="153" t="s">
        <v>44</v>
      </c>
      <c r="B9" s="157">
        <v>62</v>
      </c>
    </row>
    <row r="10" spans="1:2" s="104" customFormat="1" ht="12" x14ac:dyDescent="0.2">
      <c r="A10" s="153" t="s">
        <v>49</v>
      </c>
      <c r="B10" s="157">
        <v>55</v>
      </c>
    </row>
    <row r="11" spans="1:2" s="104" customFormat="1" ht="12" x14ac:dyDescent="0.2">
      <c r="A11" s="153" t="s">
        <v>50</v>
      </c>
      <c r="B11" s="157">
        <v>46</v>
      </c>
    </row>
    <row r="12" spans="1:2" s="104" customFormat="1" ht="12" x14ac:dyDescent="0.2">
      <c r="A12" s="153" t="s">
        <v>51</v>
      </c>
      <c r="B12" s="157">
        <v>36</v>
      </c>
    </row>
    <row r="13" spans="1:2" s="104" customFormat="1" ht="12" x14ac:dyDescent="0.2">
      <c r="A13" s="153" t="s">
        <v>37</v>
      </c>
      <c r="B13" s="157">
        <v>29</v>
      </c>
    </row>
    <row r="14" spans="1:2" s="104" customFormat="1" ht="12" x14ac:dyDescent="0.2">
      <c r="A14" s="153" t="s">
        <v>47</v>
      </c>
      <c r="B14" s="157">
        <v>68</v>
      </c>
    </row>
    <row r="15" spans="1:2" s="104" customFormat="1" ht="12" x14ac:dyDescent="0.2">
      <c r="A15" s="153" t="s">
        <v>35</v>
      </c>
      <c r="B15" s="157">
        <v>53</v>
      </c>
    </row>
    <row r="16" spans="1:2" s="104" customFormat="1" ht="12" x14ac:dyDescent="0.2">
      <c r="A16" s="153" t="s">
        <v>39</v>
      </c>
      <c r="B16" s="157">
        <v>51</v>
      </c>
    </row>
    <row r="17" spans="1:2" s="104" customFormat="1" ht="12" x14ac:dyDescent="0.2">
      <c r="A17" s="153" t="s">
        <v>38</v>
      </c>
      <c r="B17" s="157">
        <v>56</v>
      </c>
    </row>
    <row r="18" spans="1:2" s="104" customFormat="1" ht="12" x14ac:dyDescent="0.2">
      <c r="A18" s="153" t="s">
        <v>42</v>
      </c>
      <c r="B18" s="157">
        <v>45</v>
      </c>
    </row>
    <row r="19" spans="1:2" s="104" customFormat="1" ht="12" x14ac:dyDescent="0.2">
      <c r="A19" s="153" t="s">
        <v>46</v>
      </c>
      <c r="B19" s="157">
        <v>38</v>
      </c>
    </row>
    <row r="20" spans="1:2" s="104" customFormat="1" ht="12" x14ac:dyDescent="0.2">
      <c r="A20" s="153" t="s">
        <v>52</v>
      </c>
      <c r="B20" s="157">
        <v>62</v>
      </c>
    </row>
    <row r="21" spans="1:2" s="104" customFormat="1" ht="12" x14ac:dyDescent="0.2">
      <c r="A21" s="153" t="s">
        <v>54</v>
      </c>
      <c r="B21" s="157">
        <v>29</v>
      </c>
    </row>
    <row r="22" spans="1:2" s="104" customFormat="1" ht="12" x14ac:dyDescent="0.2">
      <c r="A22" s="153" t="s">
        <v>41</v>
      </c>
      <c r="B22" s="157">
        <v>34</v>
      </c>
    </row>
    <row r="23" spans="1:2" s="104" customFormat="1" ht="12" x14ac:dyDescent="0.2">
      <c r="A23" s="153" t="s">
        <v>48</v>
      </c>
      <c r="B23" s="157">
        <v>37</v>
      </c>
    </row>
    <row r="24" spans="1:2" s="104" customFormat="1" ht="12" x14ac:dyDescent="0.2">
      <c r="A24" s="153" t="s">
        <v>40</v>
      </c>
      <c r="B24" s="157">
        <v>38</v>
      </c>
    </row>
    <row r="25" spans="1:2" s="104" customFormat="1" ht="12.75" thickBot="1" x14ac:dyDescent="0.25">
      <c r="A25" s="153" t="s">
        <v>53</v>
      </c>
      <c r="B25" s="158">
        <v>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6">
        <v>63</v>
      </c>
    </row>
    <row r="3" spans="1:2" s="104" customFormat="1" ht="12" x14ac:dyDescent="0.2">
      <c r="A3" s="153" t="s">
        <v>33</v>
      </c>
      <c r="B3" s="157">
        <v>53</v>
      </c>
    </row>
    <row r="4" spans="1:2" s="104" customFormat="1" ht="12" x14ac:dyDescent="0.2">
      <c r="A4" s="153" t="s">
        <v>34</v>
      </c>
      <c r="B4" s="157">
        <v>58</v>
      </c>
    </row>
    <row r="5" spans="1:2" s="104" customFormat="1" ht="12" x14ac:dyDescent="0.2">
      <c r="A5" s="153" t="s">
        <v>32</v>
      </c>
      <c r="B5" s="157">
        <v>39</v>
      </c>
    </row>
    <row r="6" spans="1:2" s="104" customFormat="1" ht="12" x14ac:dyDescent="0.2">
      <c r="A6" s="153" t="s">
        <v>43</v>
      </c>
      <c r="B6" s="157">
        <v>56</v>
      </c>
    </row>
    <row r="7" spans="1:2" s="104" customFormat="1" ht="12" x14ac:dyDescent="0.2">
      <c r="A7" s="153" t="s">
        <v>36</v>
      </c>
      <c r="B7" s="157">
        <v>73</v>
      </c>
    </row>
    <row r="8" spans="1:2" s="104" customFormat="1" ht="12" x14ac:dyDescent="0.2">
      <c r="A8" s="153" t="s">
        <v>45</v>
      </c>
      <c r="B8" s="157">
        <v>54</v>
      </c>
    </row>
    <row r="9" spans="1:2" s="104" customFormat="1" ht="12" x14ac:dyDescent="0.2">
      <c r="A9" s="153" t="s">
        <v>44</v>
      </c>
      <c r="B9" s="157">
        <v>83</v>
      </c>
    </row>
    <row r="10" spans="1:2" s="104" customFormat="1" ht="12" x14ac:dyDescent="0.2">
      <c r="A10" s="153" t="s">
        <v>49</v>
      </c>
      <c r="B10" s="157">
        <v>46</v>
      </c>
    </row>
    <row r="11" spans="1:2" s="104" customFormat="1" ht="12" x14ac:dyDescent="0.2">
      <c r="A11" s="153" t="s">
        <v>50</v>
      </c>
      <c r="B11" s="157">
        <v>37</v>
      </c>
    </row>
    <row r="12" spans="1:2" s="104" customFormat="1" ht="12" x14ac:dyDescent="0.2">
      <c r="A12" s="153" t="s">
        <v>51</v>
      </c>
      <c r="B12" s="157">
        <v>43</v>
      </c>
    </row>
    <row r="13" spans="1:2" s="104" customFormat="1" ht="12" x14ac:dyDescent="0.2">
      <c r="A13" s="153" t="s">
        <v>37</v>
      </c>
      <c r="B13" s="157">
        <v>58</v>
      </c>
    </row>
    <row r="14" spans="1:2" s="104" customFormat="1" ht="12" x14ac:dyDescent="0.2">
      <c r="A14" s="153" t="s">
        <v>47</v>
      </c>
      <c r="B14" s="157">
        <v>41</v>
      </c>
    </row>
    <row r="15" spans="1:2" s="104" customFormat="1" ht="12" x14ac:dyDescent="0.2">
      <c r="A15" s="153" t="s">
        <v>35</v>
      </c>
      <c r="B15" s="157">
        <v>35</v>
      </c>
    </row>
    <row r="16" spans="1:2" s="104" customFormat="1" ht="12" x14ac:dyDescent="0.2">
      <c r="A16" s="153" t="s">
        <v>39</v>
      </c>
      <c r="B16" s="157">
        <v>31</v>
      </c>
    </row>
    <row r="17" spans="1:2" s="104" customFormat="1" ht="12" x14ac:dyDescent="0.2">
      <c r="A17" s="153" t="s">
        <v>38</v>
      </c>
      <c r="B17" s="157">
        <v>35</v>
      </c>
    </row>
    <row r="18" spans="1:2" s="104" customFormat="1" ht="12" x14ac:dyDescent="0.2">
      <c r="A18" s="153" t="s">
        <v>42</v>
      </c>
      <c r="B18" s="157">
        <v>37</v>
      </c>
    </row>
    <row r="19" spans="1:2" s="104" customFormat="1" ht="12" x14ac:dyDescent="0.2">
      <c r="A19" s="153" t="s">
        <v>46</v>
      </c>
      <c r="B19" s="157">
        <v>40</v>
      </c>
    </row>
    <row r="20" spans="1:2" s="104" customFormat="1" ht="12" x14ac:dyDescent="0.2">
      <c r="A20" s="153" t="s">
        <v>52</v>
      </c>
      <c r="B20" s="157">
        <v>53</v>
      </c>
    </row>
    <row r="21" spans="1:2" s="104" customFormat="1" ht="12" x14ac:dyDescent="0.2">
      <c r="A21" s="153" t="s">
        <v>54</v>
      </c>
      <c r="B21" s="157">
        <v>37</v>
      </c>
    </row>
    <row r="22" spans="1:2" s="104" customFormat="1" ht="12" x14ac:dyDescent="0.2">
      <c r="A22" s="153" t="s">
        <v>41</v>
      </c>
      <c r="B22" s="157">
        <v>31</v>
      </c>
    </row>
    <row r="23" spans="1:2" s="104" customFormat="1" ht="12" x14ac:dyDescent="0.2">
      <c r="A23" s="153" t="s">
        <v>48</v>
      </c>
      <c r="B23" s="157">
        <v>45</v>
      </c>
    </row>
    <row r="24" spans="1:2" s="104" customFormat="1" ht="12" x14ac:dyDescent="0.2">
      <c r="A24" s="153" t="s">
        <v>40</v>
      </c>
      <c r="B24" s="157">
        <v>41</v>
      </c>
    </row>
    <row r="25" spans="1:2" s="104" customFormat="1" ht="12.75" thickBot="1" x14ac:dyDescent="0.25">
      <c r="A25" s="153" t="s">
        <v>53</v>
      </c>
      <c r="B25" s="158">
        <v>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6">
        <v>63</v>
      </c>
    </row>
    <row r="3" spans="1:2" s="104" customFormat="1" ht="12" x14ac:dyDescent="0.2">
      <c r="A3" s="153" t="s">
        <v>33</v>
      </c>
      <c r="B3" s="157">
        <v>47</v>
      </c>
    </row>
    <row r="4" spans="1:2" s="104" customFormat="1" ht="12" x14ac:dyDescent="0.2">
      <c r="A4" s="153" t="s">
        <v>34</v>
      </c>
      <c r="B4" s="157">
        <v>60</v>
      </c>
    </row>
    <row r="5" spans="1:2" s="104" customFormat="1" ht="12" x14ac:dyDescent="0.2">
      <c r="A5" s="153" t="s">
        <v>32</v>
      </c>
      <c r="B5" s="157">
        <v>41</v>
      </c>
    </row>
    <row r="6" spans="1:2" s="104" customFormat="1" ht="12" x14ac:dyDescent="0.2">
      <c r="A6" s="153" t="s">
        <v>43</v>
      </c>
      <c r="B6" s="157">
        <v>50</v>
      </c>
    </row>
    <row r="7" spans="1:2" s="104" customFormat="1" ht="12" x14ac:dyDescent="0.2">
      <c r="A7" s="153" t="s">
        <v>36</v>
      </c>
      <c r="B7" s="157">
        <v>54</v>
      </c>
    </row>
    <row r="8" spans="1:2" s="104" customFormat="1" ht="12" x14ac:dyDescent="0.2">
      <c r="A8" s="153" t="s">
        <v>45</v>
      </c>
      <c r="B8" s="157">
        <v>28</v>
      </c>
    </row>
    <row r="9" spans="1:2" s="104" customFormat="1" ht="12" x14ac:dyDescent="0.2">
      <c r="A9" s="153" t="s">
        <v>44</v>
      </c>
      <c r="B9" s="157">
        <v>58</v>
      </c>
    </row>
    <row r="10" spans="1:2" s="104" customFormat="1" ht="12" x14ac:dyDescent="0.2">
      <c r="A10" s="153" t="s">
        <v>49</v>
      </c>
      <c r="B10" s="157">
        <v>39</v>
      </c>
    </row>
    <row r="11" spans="1:2" s="104" customFormat="1" ht="12" x14ac:dyDescent="0.2">
      <c r="A11" s="153" t="s">
        <v>50</v>
      </c>
      <c r="B11" s="157">
        <v>73</v>
      </c>
    </row>
    <row r="12" spans="1:2" s="104" customFormat="1" ht="12" x14ac:dyDescent="0.2">
      <c r="A12" s="153" t="s">
        <v>51</v>
      </c>
      <c r="B12" s="157">
        <v>44</v>
      </c>
    </row>
    <row r="13" spans="1:2" s="104" customFormat="1" ht="12" x14ac:dyDescent="0.2">
      <c r="A13" s="153" t="s">
        <v>37</v>
      </c>
      <c r="B13" s="157">
        <v>60</v>
      </c>
    </row>
    <row r="14" spans="1:2" s="104" customFormat="1" ht="12" x14ac:dyDescent="0.2">
      <c r="A14" s="153" t="s">
        <v>47</v>
      </c>
      <c r="B14" s="157">
        <v>48</v>
      </c>
    </row>
    <row r="15" spans="1:2" s="104" customFormat="1" ht="12" x14ac:dyDescent="0.2">
      <c r="A15" s="153" t="s">
        <v>35</v>
      </c>
      <c r="B15" s="157">
        <v>26</v>
      </c>
    </row>
    <row r="16" spans="1:2" s="104" customFormat="1" ht="12" x14ac:dyDescent="0.2">
      <c r="A16" s="153" t="s">
        <v>39</v>
      </c>
      <c r="B16" s="157">
        <v>50</v>
      </c>
    </row>
    <row r="17" spans="1:2" s="104" customFormat="1" ht="12" x14ac:dyDescent="0.2">
      <c r="A17" s="153" t="s">
        <v>38</v>
      </c>
      <c r="B17" s="157">
        <v>37</v>
      </c>
    </row>
    <row r="18" spans="1:2" s="104" customFormat="1" ht="12" x14ac:dyDescent="0.2">
      <c r="A18" s="153" t="s">
        <v>42</v>
      </c>
      <c r="B18" s="157">
        <v>40</v>
      </c>
    </row>
    <row r="19" spans="1:2" s="104" customFormat="1" ht="12" x14ac:dyDescent="0.2">
      <c r="A19" s="153" t="s">
        <v>46</v>
      </c>
      <c r="B19" s="157">
        <v>49</v>
      </c>
    </row>
    <row r="20" spans="1:2" s="104" customFormat="1" ht="12" x14ac:dyDescent="0.2">
      <c r="A20" s="153" t="s">
        <v>52</v>
      </c>
      <c r="B20" s="157">
        <v>26</v>
      </c>
    </row>
    <row r="21" spans="1:2" s="104" customFormat="1" ht="12" x14ac:dyDescent="0.2">
      <c r="A21" s="153" t="s">
        <v>54</v>
      </c>
      <c r="B21" s="157">
        <v>32</v>
      </c>
    </row>
    <row r="22" spans="1:2" s="104" customFormat="1" ht="12" x14ac:dyDescent="0.2">
      <c r="A22" s="153" t="s">
        <v>41</v>
      </c>
      <c r="B22" s="157">
        <v>31</v>
      </c>
    </row>
    <row r="23" spans="1:2" s="104" customFormat="1" ht="12" x14ac:dyDescent="0.2">
      <c r="A23" s="153" t="s">
        <v>48</v>
      </c>
      <c r="B23" s="157">
        <v>24</v>
      </c>
    </row>
    <row r="24" spans="1:2" s="104" customFormat="1" ht="12" x14ac:dyDescent="0.2">
      <c r="A24" s="153" t="s">
        <v>40</v>
      </c>
      <c r="B24" s="157">
        <v>52</v>
      </c>
    </row>
    <row r="25" spans="1:2" s="104" customFormat="1" ht="12.75" thickBot="1" x14ac:dyDescent="0.25">
      <c r="A25" s="153" t="s">
        <v>53</v>
      </c>
      <c r="B25" s="158">
        <v>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6">
        <v>39</v>
      </c>
    </row>
    <row r="3" spans="1:2" s="104" customFormat="1" ht="12" x14ac:dyDescent="0.2">
      <c r="A3" s="153" t="s">
        <v>33</v>
      </c>
      <c r="B3" s="157">
        <v>54</v>
      </c>
    </row>
    <row r="4" spans="1:2" s="104" customFormat="1" ht="12" x14ac:dyDescent="0.2">
      <c r="A4" s="153" t="s">
        <v>34</v>
      </c>
      <c r="B4" s="157">
        <v>63</v>
      </c>
    </row>
    <row r="5" spans="1:2" s="104" customFormat="1" ht="12" x14ac:dyDescent="0.2">
      <c r="A5" s="153" t="s">
        <v>32</v>
      </c>
      <c r="B5" s="157">
        <v>47</v>
      </c>
    </row>
    <row r="6" spans="1:2" s="104" customFormat="1" ht="12" x14ac:dyDescent="0.2">
      <c r="A6" s="153" t="s">
        <v>43</v>
      </c>
      <c r="B6" s="157">
        <v>46</v>
      </c>
    </row>
    <row r="7" spans="1:2" s="104" customFormat="1" ht="12" x14ac:dyDescent="0.2">
      <c r="A7" s="153" t="s">
        <v>36</v>
      </c>
      <c r="B7" s="157">
        <v>76</v>
      </c>
    </row>
    <row r="8" spans="1:2" s="104" customFormat="1" ht="12" x14ac:dyDescent="0.2">
      <c r="A8" s="153" t="s">
        <v>45</v>
      </c>
      <c r="B8" s="157">
        <v>50</v>
      </c>
    </row>
    <row r="9" spans="1:2" s="104" customFormat="1" ht="12" x14ac:dyDescent="0.2">
      <c r="A9" s="153" t="s">
        <v>44</v>
      </c>
      <c r="B9" s="157">
        <v>80</v>
      </c>
    </row>
    <row r="10" spans="1:2" s="104" customFormat="1" ht="12" x14ac:dyDescent="0.2">
      <c r="A10" s="153" t="s">
        <v>49</v>
      </c>
      <c r="B10" s="157">
        <v>36</v>
      </c>
    </row>
    <row r="11" spans="1:2" s="104" customFormat="1" ht="12" x14ac:dyDescent="0.2">
      <c r="A11" s="153" t="s">
        <v>50</v>
      </c>
      <c r="B11" s="157">
        <v>41</v>
      </c>
    </row>
    <row r="12" spans="1:2" s="104" customFormat="1" ht="12" x14ac:dyDescent="0.2">
      <c r="A12" s="153" t="s">
        <v>51</v>
      </c>
      <c r="B12" s="157">
        <v>22</v>
      </c>
    </row>
    <row r="13" spans="1:2" s="104" customFormat="1" ht="12" x14ac:dyDescent="0.2">
      <c r="A13" s="153" t="s">
        <v>37</v>
      </c>
      <c r="B13" s="157">
        <v>37</v>
      </c>
    </row>
    <row r="14" spans="1:2" s="104" customFormat="1" ht="12" x14ac:dyDescent="0.2">
      <c r="A14" s="153" t="s">
        <v>47</v>
      </c>
      <c r="B14" s="157">
        <v>55</v>
      </c>
    </row>
    <row r="15" spans="1:2" s="104" customFormat="1" ht="12" x14ac:dyDescent="0.2">
      <c r="A15" s="153" t="s">
        <v>35</v>
      </c>
      <c r="B15" s="157">
        <v>58</v>
      </c>
    </row>
    <row r="16" spans="1:2" s="104" customFormat="1" ht="12" x14ac:dyDescent="0.2">
      <c r="A16" s="153" t="s">
        <v>39</v>
      </c>
      <c r="B16" s="157">
        <v>41</v>
      </c>
    </row>
    <row r="17" spans="1:2" s="104" customFormat="1" ht="12" x14ac:dyDescent="0.2">
      <c r="A17" s="153" t="s">
        <v>38</v>
      </c>
      <c r="B17" s="157">
        <v>54</v>
      </c>
    </row>
    <row r="18" spans="1:2" s="104" customFormat="1" ht="12" x14ac:dyDescent="0.2">
      <c r="A18" s="153" t="s">
        <v>42</v>
      </c>
      <c r="B18" s="157">
        <v>35</v>
      </c>
    </row>
    <row r="19" spans="1:2" s="104" customFormat="1" ht="12" x14ac:dyDescent="0.2">
      <c r="A19" s="153" t="s">
        <v>46</v>
      </c>
      <c r="B19" s="157">
        <v>54</v>
      </c>
    </row>
    <row r="20" spans="1:2" s="104" customFormat="1" ht="12" x14ac:dyDescent="0.2">
      <c r="A20" s="153" t="s">
        <v>52</v>
      </c>
      <c r="B20" s="157">
        <v>41</v>
      </c>
    </row>
    <row r="21" spans="1:2" s="104" customFormat="1" ht="12" x14ac:dyDescent="0.2">
      <c r="A21" s="153" t="s">
        <v>54</v>
      </c>
      <c r="B21" s="157">
        <v>57</v>
      </c>
    </row>
    <row r="22" spans="1:2" s="104" customFormat="1" ht="12" x14ac:dyDescent="0.2">
      <c r="A22" s="153" t="s">
        <v>41</v>
      </c>
      <c r="B22" s="157">
        <v>43</v>
      </c>
    </row>
    <row r="23" spans="1:2" s="104" customFormat="1" ht="12" x14ac:dyDescent="0.2">
      <c r="A23" s="153" t="s">
        <v>48</v>
      </c>
      <c r="B23" s="157">
        <v>44</v>
      </c>
    </row>
    <row r="24" spans="1:2" s="104" customFormat="1" ht="12" x14ac:dyDescent="0.2">
      <c r="A24" s="153" t="s">
        <v>40</v>
      </c>
      <c r="B24" s="157">
        <v>32</v>
      </c>
    </row>
    <row r="25" spans="1:2" s="104" customFormat="1" ht="12.75" thickBot="1" x14ac:dyDescent="0.25">
      <c r="A25" s="153" t="s">
        <v>53</v>
      </c>
      <c r="B25" s="158">
        <v>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6">
        <v>75</v>
      </c>
    </row>
    <row r="3" spans="1:2" s="104" customFormat="1" ht="12" x14ac:dyDescent="0.2">
      <c r="A3" s="153" t="s">
        <v>33</v>
      </c>
      <c r="B3" s="157">
        <v>48</v>
      </c>
    </row>
    <row r="4" spans="1:2" s="104" customFormat="1" ht="12" x14ac:dyDescent="0.2">
      <c r="A4" s="153" t="s">
        <v>34</v>
      </c>
      <c r="B4" s="157">
        <v>26</v>
      </c>
    </row>
    <row r="5" spans="1:2" s="104" customFormat="1" ht="12" x14ac:dyDescent="0.2">
      <c r="A5" s="153" t="s">
        <v>32</v>
      </c>
      <c r="B5" s="157">
        <v>46</v>
      </c>
    </row>
    <row r="6" spans="1:2" s="104" customFormat="1" ht="12" x14ac:dyDescent="0.2">
      <c r="A6" s="153" t="s">
        <v>43</v>
      </c>
      <c r="B6" s="157">
        <v>44</v>
      </c>
    </row>
    <row r="7" spans="1:2" s="104" customFormat="1" ht="12" x14ac:dyDescent="0.2">
      <c r="A7" s="153" t="s">
        <v>36</v>
      </c>
      <c r="B7" s="157">
        <v>61</v>
      </c>
    </row>
    <row r="8" spans="1:2" s="104" customFormat="1" ht="12" x14ac:dyDescent="0.2">
      <c r="A8" s="153" t="s">
        <v>45</v>
      </c>
      <c r="B8" s="157">
        <v>55</v>
      </c>
    </row>
    <row r="9" spans="1:2" s="104" customFormat="1" ht="12" x14ac:dyDescent="0.2">
      <c r="A9" s="153" t="s">
        <v>44</v>
      </c>
      <c r="B9" s="157">
        <v>38</v>
      </c>
    </row>
    <row r="10" spans="1:2" s="104" customFormat="1" ht="12" x14ac:dyDescent="0.2">
      <c r="A10" s="153" t="s">
        <v>49</v>
      </c>
      <c r="B10" s="157">
        <v>43</v>
      </c>
    </row>
    <row r="11" spans="1:2" s="104" customFormat="1" ht="12" x14ac:dyDescent="0.2">
      <c r="A11" s="153" t="s">
        <v>50</v>
      </c>
      <c r="B11" s="157">
        <v>53</v>
      </c>
    </row>
    <row r="12" spans="1:2" s="104" customFormat="1" ht="12" x14ac:dyDescent="0.2">
      <c r="A12" s="153" t="s">
        <v>51</v>
      </c>
      <c r="B12" s="157">
        <v>62</v>
      </c>
    </row>
    <row r="13" spans="1:2" s="104" customFormat="1" ht="12" x14ac:dyDescent="0.2">
      <c r="A13" s="153" t="s">
        <v>37</v>
      </c>
      <c r="B13" s="157">
        <v>39</v>
      </c>
    </row>
    <row r="14" spans="1:2" s="104" customFormat="1" ht="12" x14ac:dyDescent="0.2">
      <c r="A14" s="153" t="s">
        <v>47</v>
      </c>
      <c r="B14" s="157">
        <v>80</v>
      </c>
    </row>
    <row r="15" spans="1:2" s="104" customFormat="1" ht="12" x14ac:dyDescent="0.2">
      <c r="A15" s="153" t="s">
        <v>35</v>
      </c>
      <c r="B15" s="157">
        <v>50</v>
      </c>
    </row>
    <row r="16" spans="1:2" s="104" customFormat="1" ht="12" x14ac:dyDescent="0.2">
      <c r="A16" s="153" t="s">
        <v>39</v>
      </c>
      <c r="B16" s="157">
        <v>46</v>
      </c>
    </row>
    <row r="17" spans="1:2" s="104" customFormat="1" ht="12" x14ac:dyDescent="0.2">
      <c r="A17" s="153" t="s">
        <v>38</v>
      </c>
      <c r="B17" s="157">
        <v>46</v>
      </c>
    </row>
    <row r="18" spans="1:2" s="104" customFormat="1" ht="12" x14ac:dyDescent="0.2">
      <c r="A18" s="153" t="s">
        <v>42</v>
      </c>
      <c r="B18" s="157">
        <v>65</v>
      </c>
    </row>
    <row r="19" spans="1:2" s="104" customFormat="1" ht="12" x14ac:dyDescent="0.2">
      <c r="A19" s="153" t="s">
        <v>46</v>
      </c>
      <c r="B19" s="157">
        <v>70</v>
      </c>
    </row>
    <row r="20" spans="1:2" s="104" customFormat="1" ht="12" x14ac:dyDescent="0.2">
      <c r="A20" s="153" t="s">
        <v>52</v>
      </c>
      <c r="B20" s="157">
        <v>38</v>
      </c>
    </row>
    <row r="21" spans="1:2" s="104" customFormat="1" ht="12" x14ac:dyDescent="0.2">
      <c r="A21" s="153" t="s">
        <v>54</v>
      </c>
      <c r="B21" s="157">
        <v>37</v>
      </c>
    </row>
    <row r="22" spans="1:2" s="104" customFormat="1" ht="12" x14ac:dyDescent="0.2">
      <c r="A22" s="153" t="s">
        <v>41</v>
      </c>
      <c r="B22" s="157">
        <v>36</v>
      </c>
    </row>
    <row r="23" spans="1:2" s="104" customFormat="1" ht="12" x14ac:dyDescent="0.2">
      <c r="A23" s="153" t="s">
        <v>48</v>
      </c>
      <c r="B23" s="157">
        <v>41</v>
      </c>
    </row>
    <row r="24" spans="1:2" s="104" customFormat="1" ht="12" x14ac:dyDescent="0.2">
      <c r="A24" s="153" t="s">
        <v>40</v>
      </c>
      <c r="B24" s="157">
        <v>28</v>
      </c>
    </row>
    <row r="25" spans="1:2" s="104" customFormat="1" ht="12.75" thickBot="1" x14ac:dyDescent="0.25">
      <c r="A25" s="153" t="s">
        <v>53</v>
      </c>
      <c r="B25" s="158">
        <v>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6">
        <v>22</v>
      </c>
    </row>
    <row r="3" spans="1:2" s="104" customFormat="1" ht="12" x14ac:dyDescent="0.2">
      <c r="A3" s="153" t="s">
        <v>33</v>
      </c>
      <c r="B3" s="157">
        <v>39</v>
      </c>
    </row>
    <row r="4" spans="1:2" s="104" customFormat="1" ht="12" x14ac:dyDescent="0.2">
      <c r="A4" s="153" t="s">
        <v>34</v>
      </c>
      <c r="B4" s="157">
        <v>66</v>
      </c>
    </row>
    <row r="5" spans="1:2" s="104" customFormat="1" ht="12" x14ac:dyDescent="0.2">
      <c r="A5" s="153" t="s">
        <v>32</v>
      </c>
      <c r="B5" s="157">
        <v>56</v>
      </c>
    </row>
    <row r="6" spans="1:2" s="104" customFormat="1" ht="12" x14ac:dyDescent="0.2">
      <c r="A6" s="153" t="s">
        <v>43</v>
      </c>
      <c r="B6" s="157">
        <v>74</v>
      </c>
    </row>
    <row r="7" spans="1:2" s="104" customFormat="1" ht="12" x14ac:dyDescent="0.2">
      <c r="A7" s="153" t="s">
        <v>36</v>
      </c>
      <c r="B7" s="157">
        <v>28</v>
      </c>
    </row>
    <row r="8" spans="1:2" s="104" customFormat="1" ht="12" x14ac:dyDescent="0.2">
      <c r="A8" s="153" t="s">
        <v>45</v>
      </c>
      <c r="B8" s="157">
        <v>52</v>
      </c>
    </row>
    <row r="9" spans="1:2" s="104" customFormat="1" ht="12" x14ac:dyDescent="0.2">
      <c r="A9" s="153" t="s">
        <v>44</v>
      </c>
      <c r="B9" s="157">
        <v>85</v>
      </c>
    </row>
    <row r="10" spans="1:2" s="104" customFormat="1" ht="12" x14ac:dyDescent="0.2">
      <c r="A10" s="153" t="s">
        <v>49</v>
      </c>
      <c r="B10" s="157">
        <v>45</v>
      </c>
    </row>
    <row r="11" spans="1:2" s="104" customFormat="1" ht="12" x14ac:dyDescent="0.2">
      <c r="A11" s="153" t="s">
        <v>50</v>
      </c>
      <c r="B11" s="157">
        <v>45</v>
      </c>
    </row>
    <row r="12" spans="1:2" s="104" customFormat="1" ht="12" x14ac:dyDescent="0.2">
      <c r="A12" s="153" t="s">
        <v>51</v>
      </c>
      <c r="B12" s="157">
        <v>48</v>
      </c>
    </row>
    <row r="13" spans="1:2" s="104" customFormat="1" ht="12" x14ac:dyDescent="0.2">
      <c r="A13" s="153" t="s">
        <v>37</v>
      </c>
      <c r="B13" s="157">
        <v>60</v>
      </c>
    </row>
    <row r="14" spans="1:2" s="104" customFormat="1" ht="12" x14ac:dyDescent="0.2">
      <c r="A14" s="153" t="s">
        <v>47</v>
      </c>
      <c r="B14" s="157">
        <v>65</v>
      </c>
    </row>
    <row r="15" spans="1:2" s="104" customFormat="1" ht="12" x14ac:dyDescent="0.2">
      <c r="A15" s="153" t="s">
        <v>35</v>
      </c>
      <c r="B15" s="157">
        <v>65</v>
      </c>
    </row>
    <row r="16" spans="1:2" s="104" customFormat="1" ht="12" x14ac:dyDescent="0.2">
      <c r="A16" s="153" t="s">
        <v>39</v>
      </c>
      <c r="B16" s="157">
        <v>48</v>
      </c>
    </row>
    <row r="17" spans="1:2" s="104" customFormat="1" ht="12" x14ac:dyDescent="0.2">
      <c r="A17" s="153" t="s">
        <v>38</v>
      </c>
      <c r="B17" s="157">
        <v>17</v>
      </c>
    </row>
    <row r="18" spans="1:2" s="104" customFormat="1" ht="12" x14ac:dyDescent="0.2">
      <c r="A18" s="153" t="s">
        <v>42</v>
      </c>
      <c r="B18" s="157">
        <v>46</v>
      </c>
    </row>
    <row r="19" spans="1:2" s="104" customFormat="1" ht="12" x14ac:dyDescent="0.2">
      <c r="A19" s="153" t="s">
        <v>46</v>
      </c>
      <c r="B19" s="157">
        <v>54</v>
      </c>
    </row>
    <row r="20" spans="1:2" s="104" customFormat="1" ht="12" x14ac:dyDescent="0.2">
      <c r="A20" s="153" t="s">
        <v>52</v>
      </c>
      <c r="B20" s="157">
        <v>54</v>
      </c>
    </row>
    <row r="21" spans="1:2" s="104" customFormat="1" ht="12" x14ac:dyDescent="0.2">
      <c r="A21" s="153" t="s">
        <v>54</v>
      </c>
      <c r="B21" s="157">
        <v>34</v>
      </c>
    </row>
    <row r="22" spans="1:2" s="104" customFormat="1" ht="12" x14ac:dyDescent="0.2">
      <c r="A22" s="153" t="s">
        <v>41</v>
      </c>
      <c r="B22" s="157">
        <v>58</v>
      </c>
    </row>
    <row r="23" spans="1:2" s="104" customFormat="1" ht="12" x14ac:dyDescent="0.2">
      <c r="A23" s="153" t="s">
        <v>48</v>
      </c>
      <c r="B23" s="157">
        <v>29</v>
      </c>
    </row>
    <row r="24" spans="1:2" s="104" customFormat="1" ht="12" x14ac:dyDescent="0.2">
      <c r="A24" s="153" t="s">
        <v>40</v>
      </c>
      <c r="B24" s="157">
        <v>40</v>
      </c>
    </row>
    <row r="25" spans="1:2" s="104" customFormat="1" ht="12.75" thickBot="1" x14ac:dyDescent="0.25">
      <c r="A25" s="153" t="s">
        <v>53</v>
      </c>
      <c r="B25" s="158">
        <v>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6">
        <v>57</v>
      </c>
    </row>
    <row r="3" spans="1:2" s="104" customFormat="1" ht="12" x14ac:dyDescent="0.2">
      <c r="A3" s="153" t="s">
        <v>33</v>
      </c>
      <c r="B3" s="157">
        <v>30</v>
      </c>
    </row>
    <row r="4" spans="1:2" s="104" customFormat="1" ht="12" x14ac:dyDescent="0.2">
      <c r="A4" s="153" t="s">
        <v>34</v>
      </c>
      <c r="B4" s="157">
        <v>35</v>
      </c>
    </row>
    <row r="5" spans="1:2" s="104" customFormat="1" ht="12" x14ac:dyDescent="0.2">
      <c r="A5" s="153" t="s">
        <v>32</v>
      </c>
      <c r="B5" s="157">
        <v>39</v>
      </c>
    </row>
    <row r="6" spans="1:2" s="104" customFormat="1" ht="12" x14ac:dyDescent="0.2">
      <c r="A6" s="153" t="s">
        <v>43</v>
      </c>
      <c r="B6" s="157">
        <v>42</v>
      </c>
    </row>
    <row r="7" spans="1:2" s="104" customFormat="1" ht="12" x14ac:dyDescent="0.2">
      <c r="A7" s="153" t="s">
        <v>36</v>
      </c>
      <c r="B7" s="157">
        <v>51</v>
      </c>
    </row>
    <row r="8" spans="1:2" s="104" customFormat="1" ht="12" x14ac:dyDescent="0.2">
      <c r="A8" s="153" t="s">
        <v>45</v>
      </c>
      <c r="B8" s="157">
        <v>46</v>
      </c>
    </row>
    <row r="9" spans="1:2" s="104" customFormat="1" ht="12" x14ac:dyDescent="0.2">
      <c r="A9" s="153" t="s">
        <v>44</v>
      </c>
      <c r="B9" s="157">
        <v>48</v>
      </c>
    </row>
    <row r="10" spans="1:2" s="104" customFormat="1" ht="12" x14ac:dyDescent="0.2">
      <c r="A10" s="153" t="s">
        <v>49</v>
      </c>
      <c r="B10" s="157">
        <v>50</v>
      </c>
    </row>
    <row r="11" spans="1:2" s="104" customFormat="1" ht="12" x14ac:dyDescent="0.2">
      <c r="A11" s="153" t="s">
        <v>50</v>
      </c>
      <c r="B11" s="157">
        <v>31</v>
      </c>
    </row>
    <row r="12" spans="1:2" s="104" customFormat="1" ht="12" x14ac:dyDescent="0.2">
      <c r="A12" s="153" t="s">
        <v>51</v>
      </c>
      <c r="B12" s="157">
        <v>58</v>
      </c>
    </row>
    <row r="13" spans="1:2" s="104" customFormat="1" ht="12" x14ac:dyDescent="0.2">
      <c r="A13" s="153" t="s">
        <v>37</v>
      </c>
      <c r="B13" s="157">
        <v>74</v>
      </c>
    </row>
    <row r="14" spans="1:2" s="104" customFormat="1" ht="12" x14ac:dyDescent="0.2">
      <c r="A14" s="153" t="s">
        <v>47</v>
      </c>
      <c r="B14" s="157">
        <v>68</v>
      </c>
    </row>
    <row r="15" spans="1:2" s="104" customFormat="1" ht="12" x14ac:dyDescent="0.2">
      <c r="A15" s="153" t="s">
        <v>35</v>
      </c>
      <c r="B15" s="157">
        <v>74</v>
      </c>
    </row>
    <row r="16" spans="1:2" s="104" customFormat="1" ht="12" x14ac:dyDescent="0.2">
      <c r="A16" s="153" t="s">
        <v>39</v>
      </c>
      <c r="B16" s="157">
        <v>55</v>
      </c>
    </row>
    <row r="17" spans="1:2" s="104" customFormat="1" ht="12" x14ac:dyDescent="0.2">
      <c r="A17" s="153" t="s">
        <v>38</v>
      </c>
      <c r="B17" s="157">
        <v>41</v>
      </c>
    </row>
    <row r="18" spans="1:2" s="104" customFormat="1" ht="12" x14ac:dyDescent="0.2">
      <c r="A18" s="153" t="s">
        <v>42</v>
      </c>
      <c r="B18" s="157">
        <v>53</v>
      </c>
    </row>
    <row r="19" spans="1:2" s="104" customFormat="1" ht="12" x14ac:dyDescent="0.2">
      <c r="A19" s="153" t="s">
        <v>46</v>
      </c>
      <c r="B19" s="157">
        <v>52</v>
      </c>
    </row>
    <row r="20" spans="1:2" s="104" customFormat="1" ht="12" x14ac:dyDescent="0.2">
      <c r="A20" s="153" t="s">
        <v>52</v>
      </c>
      <c r="B20" s="157">
        <v>42</v>
      </c>
    </row>
    <row r="21" spans="1:2" s="104" customFormat="1" ht="12" x14ac:dyDescent="0.2">
      <c r="A21" s="153" t="s">
        <v>54</v>
      </c>
      <c r="B21" s="157">
        <v>53</v>
      </c>
    </row>
    <row r="22" spans="1:2" s="104" customFormat="1" ht="12" x14ac:dyDescent="0.2">
      <c r="A22" s="153" t="s">
        <v>41</v>
      </c>
      <c r="B22" s="157">
        <v>55</v>
      </c>
    </row>
    <row r="23" spans="1:2" s="104" customFormat="1" ht="12" x14ac:dyDescent="0.2">
      <c r="A23" s="153" t="s">
        <v>48</v>
      </c>
      <c r="B23" s="157">
        <v>37</v>
      </c>
    </row>
    <row r="24" spans="1:2" s="104" customFormat="1" ht="12" x14ac:dyDescent="0.2">
      <c r="A24" s="153" t="s">
        <v>40</v>
      </c>
      <c r="B24" s="157">
        <v>35</v>
      </c>
    </row>
    <row r="25" spans="1:2" s="104" customFormat="1" ht="12.75" thickBot="1" x14ac:dyDescent="0.25">
      <c r="A25" s="153" t="s">
        <v>53</v>
      </c>
      <c r="B25" s="158">
        <v>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5"/>
  <sheetViews>
    <sheetView workbookViewId="0">
      <selection activeCell="B20" sqref="B20"/>
    </sheetView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9">
        <v>62</v>
      </c>
    </row>
    <row r="3" spans="1:2" s="104" customFormat="1" ht="12" x14ac:dyDescent="0.2">
      <c r="A3" s="153" t="s">
        <v>33</v>
      </c>
      <c r="B3" s="160">
        <v>37</v>
      </c>
    </row>
    <row r="4" spans="1:2" s="104" customFormat="1" ht="12" x14ac:dyDescent="0.2">
      <c r="A4" s="153" t="s">
        <v>34</v>
      </c>
      <c r="B4" s="160">
        <v>52</v>
      </c>
    </row>
    <row r="5" spans="1:2" s="104" customFormat="1" ht="12" x14ac:dyDescent="0.2">
      <c r="A5" s="153" t="s">
        <v>32</v>
      </c>
      <c r="B5" s="160">
        <v>27</v>
      </c>
    </row>
    <row r="6" spans="1:2" s="104" customFormat="1" ht="12" x14ac:dyDescent="0.2">
      <c r="A6" s="153" t="s">
        <v>43</v>
      </c>
      <c r="B6" s="160">
        <v>45</v>
      </c>
    </row>
    <row r="7" spans="1:2" s="104" customFormat="1" ht="12" x14ac:dyDescent="0.2">
      <c r="A7" s="153" t="s">
        <v>36</v>
      </c>
      <c r="B7" s="160">
        <v>37</v>
      </c>
    </row>
    <row r="8" spans="1:2" s="104" customFormat="1" ht="12" x14ac:dyDescent="0.2">
      <c r="A8" s="153" t="s">
        <v>45</v>
      </c>
      <c r="B8" s="160">
        <v>49</v>
      </c>
    </row>
    <row r="9" spans="1:2" s="104" customFormat="1" ht="12" x14ac:dyDescent="0.2">
      <c r="A9" s="153" t="s">
        <v>44</v>
      </c>
      <c r="B9" s="160">
        <v>42</v>
      </c>
    </row>
    <row r="10" spans="1:2" s="104" customFormat="1" ht="12" x14ac:dyDescent="0.2">
      <c r="A10" s="153" t="s">
        <v>49</v>
      </c>
      <c r="B10" s="160">
        <v>58</v>
      </c>
    </row>
    <row r="11" spans="1:2" s="104" customFormat="1" ht="12" x14ac:dyDescent="0.2">
      <c r="A11" s="153" t="s">
        <v>50</v>
      </c>
      <c r="B11" s="160">
        <v>72</v>
      </c>
    </row>
    <row r="12" spans="1:2" s="104" customFormat="1" ht="12" x14ac:dyDescent="0.2">
      <c r="A12" s="153" t="s">
        <v>51</v>
      </c>
      <c r="B12" s="160">
        <v>35</v>
      </c>
    </row>
    <row r="13" spans="1:2" s="104" customFormat="1" ht="12" x14ac:dyDescent="0.2">
      <c r="A13" s="153" t="s">
        <v>37</v>
      </c>
      <c r="B13" s="160">
        <v>61</v>
      </c>
    </row>
    <row r="14" spans="1:2" s="104" customFormat="1" ht="12" x14ac:dyDescent="0.2">
      <c r="A14" s="153" t="s">
        <v>47</v>
      </c>
      <c r="B14" s="160">
        <v>58</v>
      </c>
    </row>
    <row r="15" spans="1:2" s="104" customFormat="1" ht="12" x14ac:dyDescent="0.2">
      <c r="A15" s="153" t="s">
        <v>35</v>
      </c>
      <c r="B15" s="160">
        <v>45</v>
      </c>
    </row>
    <row r="16" spans="1:2" s="104" customFormat="1" ht="12" x14ac:dyDescent="0.2">
      <c r="A16" s="153" t="s">
        <v>39</v>
      </c>
      <c r="B16" s="160">
        <v>66</v>
      </c>
    </row>
    <row r="17" spans="1:2" s="104" customFormat="1" ht="12" x14ac:dyDescent="0.2">
      <c r="A17" s="153" t="s">
        <v>38</v>
      </c>
      <c r="B17" s="160">
        <v>42</v>
      </c>
    </row>
    <row r="18" spans="1:2" s="104" customFormat="1" ht="12" x14ac:dyDescent="0.2">
      <c r="A18" s="153" t="s">
        <v>42</v>
      </c>
      <c r="B18" s="160">
        <v>65</v>
      </c>
    </row>
    <row r="19" spans="1:2" s="104" customFormat="1" ht="12" x14ac:dyDescent="0.2">
      <c r="A19" s="153" t="s">
        <v>46</v>
      </c>
      <c r="B19" s="160">
        <v>28</v>
      </c>
    </row>
    <row r="20" spans="1:2" s="104" customFormat="1" ht="12" x14ac:dyDescent="0.2">
      <c r="A20" s="153" t="s">
        <v>52</v>
      </c>
      <c r="B20" s="160">
        <v>33</v>
      </c>
    </row>
    <row r="21" spans="1:2" s="104" customFormat="1" ht="12" x14ac:dyDescent="0.2">
      <c r="A21" s="153" t="s">
        <v>54</v>
      </c>
      <c r="B21" s="160">
        <v>65</v>
      </c>
    </row>
    <row r="22" spans="1:2" s="104" customFormat="1" ht="12" x14ac:dyDescent="0.2">
      <c r="A22" s="153" t="s">
        <v>41</v>
      </c>
      <c r="B22" s="160">
        <v>29</v>
      </c>
    </row>
    <row r="23" spans="1:2" s="104" customFormat="1" ht="12" x14ac:dyDescent="0.2">
      <c r="A23" s="153" t="s">
        <v>48</v>
      </c>
      <c r="B23" s="160">
        <v>46</v>
      </c>
    </row>
    <row r="24" spans="1:2" s="104" customFormat="1" ht="12" x14ac:dyDescent="0.2">
      <c r="A24" s="153" t="s">
        <v>40</v>
      </c>
      <c r="B24" s="160">
        <v>51</v>
      </c>
    </row>
    <row r="25" spans="1:2" s="104" customFormat="1" ht="12.75" thickBot="1" x14ac:dyDescent="0.25">
      <c r="A25" s="153" t="s">
        <v>53</v>
      </c>
      <c r="B25" s="161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1"/>
  <sheetViews>
    <sheetView workbookViewId="0"/>
  </sheetViews>
  <sheetFormatPr defaultRowHeight="12.75" x14ac:dyDescent="0.2"/>
  <cols>
    <col min="1" max="1" width="4.28515625" style="69" customWidth="1"/>
    <col min="2" max="2" width="21" style="72" customWidth="1"/>
    <col min="3" max="3" width="7" style="44" customWidth="1"/>
    <col min="4" max="4" width="4.7109375" style="44" bestFit="1" customWidth="1"/>
    <col min="5" max="5" width="6" style="69" bestFit="1" customWidth="1"/>
    <col min="6" max="16384" width="9.140625" style="47"/>
  </cols>
  <sheetData>
    <row r="1" spans="1:5" s="43" customFormat="1" ht="9" customHeight="1" x14ac:dyDescent="0.15">
      <c r="A1" s="42"/>
      <c r="B1" s="70"/>
      <c r="C1" s="42" t="s">
        <v>152</v>
      </c>
      <c r="D1" s="42" t="s">
        <v>73</v>
      </c>
      <c r="E1" s="42" t="s">
        <v>151</v>
      </c>
    </row>
    <row r="2" spans="1:5" s="46" customFormat="1" ht="9" customHeight="1" x14ac:dyDescent="0.15">
      <c r="A2" s="45">
        <v>1</v>
      </c>
      <c r="B2" s="71" t="s">
        <v>31</v>
      </c>
      <c r="C2" s="45">
        <v>29</v>
      </c>
      <c r="D2" s="45">
        <v>6</v>
      </c>
      <c r="E2" s="45">
        <v>111</v>
      </c>
    </row>
    <row r="3" spans="1:5" s="46" customFormat="1" ht="9" customHeight="1" x14ac:dyDescent="0.15">
      <c r="A3" s="45">
        <v>2</v>
      </c>
      <c r="B3" s="71" t="s">
        <v>33</v>
      </c>
      <c r="C3" s="45">
        <v>29</v>
      </c>
      <c r="D3" s="45">
        <v>9</v>
      </c>
      <c r="E3" s="45">
        <v>111</v>
      </c>
    </row>
    <row r="4" spans="1:5" s="46" customFormat="1" ht="9" customHeight="1" x14ac:dyDescent="0.15">
      <c r="A4" s="45">
        <v>3</v>
      </c>
      <c r="B4" s="71" t="s">
        <v>34</v>
      </c>
      <c r="C4" s="45">
        <v>28</v>
      </c>
      <c r="D4" s="45">
        <v>10</v>
      </c>
      <c r="E4" s="45">
        <v>102</v>
      </c>
    </row>
    <row r="5" spans="1:5" s="46" customFormat="1" ht="9" customHeight="1" x14ac:dyDescent="0.15">
      <c r="A5" s="45">
        <v>4</v>
      </c>
      <c r="B5" s="71" t="s">
        <v>32</v>
      </c>
      <c r="C5" s="45">
        <v>23</v>
      </c>
      <c r="D5" s="45">
        <v>5</v>
      </c>
      <c r="E5" s="45">
        <v>94</v>
      </c>
    </row>
    <row r="6" spans="1:5" s="46" customFormat="1" ht="9" customHeight="1" x14ac:dyDescent="0.15">
      <c r="A6" s="45"/>
      <c r="B6" s="71"/>
      <c r="C6" s="45"/>
      <c r="D6" s="45"/>
      <c r="E6" s="45"/>
    </row>
    <row r="7" spans="1:5" s="46" customFormat="1" ht="9" customHeight="1" x14ac:dyDescent="0.15">
      <c r="A7" s="45">
        <v>5</v>
      </c>
      <c r="B7" s="71" t="s">
        <v>43</v>
      </c>
      <c r="C7" s="45">
        <v>22</v>
      </c>
      <c r="D7" s="45">
        <v>18</v>
      </c>
      <c r="E7" s="45">
        <v>103</v>
      </c>
    </row>
    <row r="8" spans="1:5" s="46" customFormat="1" ht="9" customHeight="1" x14ac:dyDescent="0.15">
      <c r="A8" s="45">
        <v>6</v>
      </c>
      <c r="B8" s="71" t="s">
        <v>36</v>
      </c>
      <c r="C8" s="45">
        <v>19</v>
      </c>
      <c r="D8" s="45">
        <v>6</v>
      </c>
      <c r="E8" s="45">
        <v>103</v>
      </c>
    </row>
    <row r="9" spans="1:5" s="46" customFormat="1" ht="9" customHeight="1" x14ac:dyDescent="0.15">
      <c r="A9" s="45">
        <v>7</v>
      </c>
      <c r="B9" s="71" t="s">
        <v>44</v>
      </c>
      <c r="C9" s="45">
        <v>18</v>
      </c>
      <c r="D9" s="45">
        <v>14</v>
      </c>
      <c r="E9" s="45">
        <v>108</v>
      </c>
    </row>
    <row r="10" spans="1:5" s="46" customFormat="1" ht="9" customHeight="1" x14ac:dyDescent="0.15">
      <c r="A10" s="45">
        <v>8</v>
      </c>
      <c r="B10" s="71" t="s">
        <v>45</v>
      </c>
      <c r="C10" s="45">
        <v>15</v>
      </c>
      <c r="D10" s="45">
        <v>18</v>
      </c>
      <c r="E10" s="45">
        <v>100</v>
      </c>
    </row>
    <row r="11" spans="1:5" s="46" customFormat="1" ht="9" customHeight="1" x14ac:dyDescent="0.15">
      <c r="A11" s="45"/>
      <c r="B11" s="71"/>
      <c r="C11" s="45"/>
      <c r="D11" s="45"/>
      <c r="E11" s="45"/>
    </row>
    <row r="12" spans="1:5" s="46" customFormat="1" ht="9" customHeight="1" x14ac:dyDescent="0.15">
      <c r="A12" s="45">
        <v>9</v>
      </c>
      <c r="B12" s="71" t="s">
        <v>49</v>
      </c>
      <c r="C12" s="45">
        <v>14</v>
      </c>
      <c r="D12" s="45">
        <v>22</v>
      </c>
      <c r="E12" s="45">
        <v>95</v>
      </c>
    </row>
    <row r="13" spans="1:5" s="46" customFormat="1" ht="9" customHeight="1" x14ac:dyDescent="0.15">
      <c r="A13" s="45">
        <v>10</v>
      </c>
      <c r="B13" s="71" t="s">
        <v>50</v>
      </c>
      <c r="C13" s="45">
        <v>13</v>
      </c>
      <c r="D13" s="45">
        <v>20</v>
      </c>
      <c r="E13" s="45">
        <v>100</v>
      </c>
    </row>
    <row r="14" spans="1:5" s="46" customFormat="1" ht="9" customHeight="1" x14ac:dyDescent="0.15">
      <c r="A14" s="45">
        <v>11</v>
      </c>
      <c r="B14" s="71" t="s">
        <v>51</v>
      </c>
      <c r="C14" s="45">
        <v>12</v>
      </c>
      <c r="D14" s="45">
        <v>27</v>
      </c>
      <c r="E14" s="45">
        <v>98</v>
      </c>
    </row>
    <row r="15" spans="1:5" s="46" customFormat="1" ht="9" customHeight="1" x14ac:dyDescent="0.15">
      <c r="A15" s="45">
        <v>12</v>
      </c>
      <c r="B15" s="71" t="s">
        <v>37</v>
      </c>
      <c r="C15" s="45">
        <v>11</v>
      </c>
      <c r="D15" s="45">
        <v>7</v>
      </c>
      <c r="E15" s="45">
        <v>116</v>
      </c>
    </row>
    <row r="16" spans="1:5" s="46" customFormat="1" ht="9" customHeight="1" x14ac:dyDescent="0.15">
      <c r="A16" s="45"/>
      <c r="B16" s="71"/>
      <c r="C16" s="45"/>
      <c r="D16" s="45"/>
      <c r="E16" s="45"/>
    </row>
    <row r="17" spans="1:5" s="46" customFormat="1" ht="9" customHeight="1" x14ac:dyDescent="0.15">
      <c r="A17" s="45">
        <v>13</v>
      </c>
      <c r="B17" s="71" t="s">
        <v>47</v>
      </c>
      <c r="C17" s="45">
        <v>10</v>
      </c>
      <c r="D17" s="45">
        <v>20</v>
      </c>
      <c r="E17" s="45">
        <v>109</v>
      </c>
    </row>
    <row r="18" spans="1:5" s="46" customFormat="1" ht="9" customHeight="1" x14ac:dyDescent="0.15">
      <c r="A18" s="45">
        <v>14</v>
      </c>
      <c r="B18" s="71" t="s">
        <v>35</v>
      </c>
      <c r="C18" s="45">
        <v>9</v>
      </c>
      <c r="D18" s="45">
        <v>5</v>
      </c>
      <c r="E18" s="45">
        <v>94</v>
      </c>
    </row>
    <row r="19" spans="1:5" s="46" customFormat="1" ht="9" customHeight="1" x14ac:dyDescent="0.15">
      <c r="A19" s="45">
        <v>15</v>
      </c>
      <c r="B19" s="71" t="s">
        <v>39</v>
      </c>
      <c r="C19" s="45">
        <v>8</v>
      </c>
      <c r="D19" s="45">
        <v>7</v>
      </c>
      <c r="E19" s="45">
        <v>96</v>
      </c>
    </row>
    <row r="20" spans="1:5" s="46" customFormat="1" ht="9" customHeight="1" x14ac:dyDescent="0.15">
      <c r="A20" s="45">
        <v>16</v>
      </c>
      <c r="B20" s="71" t="s">
        <v>38</v>
      </c>
      <c r="C20" s="45">
        <v>8</v>
      </c>
      <c r="D20" s="45">
        <v>12</v>
      </c>
      <c r="E20" s="45">
        <v>96</v>
      </c>
    </row>
    <row r="21" spans="1:5" s="46" customFormat="1" ht="9" customHeight="1" x14ac:dyDescent="0.15">
      <c r="A21" s="45"/>
      <c r="B21" s="71"/>
      <c r="C21" s="45"/>
      <c r="D21" s="45"/>
      <c r="E21" s="45"/>
    </row>
    <row r="22" spans="1:5" s="46" customFormat="1" ht="9" customHeight="1" x14ac:dyDescent="0.15">
      <c r="A22" s="45">
        <v>17</v>
      </c>
      <c r="B22" s="71" t="s">
        <v>42</v>
      </c>
      <c r="C22" s="45">
        <v>7</v>
      </c>
      <c r="D22" s="45">
        <v>13</v>
      </c>
      <c r="E22" s="45">
        <v>107</v>
      </c>
    </row>
    <row r="23" spans="1:5" s="46" customFormat="1" ht="9" customHeight="1" x14ac:dyDescent="0.15">
      <c r="A23" s="45">
        <v>18</v>
      </c>
      <c r="B23" s="71" t="s">
        <v>46</v>
      </c>
      <c r="C23" s="45">
        <v>7</v>
      </c>
      <c r="D23" s="45">
        <v>15</v>
      </c>
      <c r="E23" s="45">
        <v>106</v>
      </c>
    </row>
    <row r="24" spans="1:5" s="46" customFormat="1" ht="9" customHeight="1" x14ac:dyDescent="0.15">
      <c r="A24" s="45">
        <v>19</v>
      </c>
      <c r="B24" s="71" t="s">
        <v>52</v>
      </c>
      <c r="C24" s="45">
        <v>6</v>
      </c>
      <c r="D24" s="45">
        <v>25</v>
      </c>
      <c r="E24" s="45">
        <v>99</v>
      </c>
    </row>
    <row r="25" spans="1:5" s="46" customFormat="1" ht="9" customHeight="1" x14ac:dyDescent="0.15">
      <c r="A25" s="45">
        <v>20</v>
      </c>
      <c r="B25" s="71" t="s">
        <v>54</v>
      </c>
      <c r="C25" s="45">
        <v>6</v>
      </c>
      <c r="D25" s="45">
        <v>26</v>
      </c>
      <c r="E25" s="45">
        <v>94</v>
      </c>
    </row>
    <row r="26" spans="1:5" s="46" customFormat="1" ht="9" customHeight="1" x14ac:dyDescent="0.15">
      <c r="A26" s="45"/>
      <c r="B26" s="71"/>
      <c r="C26" s="45"/>
      <c r="D26" s="45"/>
      <c r="E26" s="45"/>
    </row>
    <row r="27" spans="1:5" s="46" customFormat="1" ht="9" customHeight="1" x14ac:dyDescent="0.15">
      <c r="A27" s="45">
        <v>21</v>
      </c>
      <c r="B27" s="71" t="s">
        <v>41</v>
      </c>
      <c r="C27" s="45">
        <v>6</v>
      </c>
      <c r="D27" s="45">
        <v>10</v>
      </c>
      <c r="E27" s="45">
        <v>88</v>
      </c>
    </row>
    <row r="28" spans="1:5" s="46" customFormat="1" ht="9" customHeight="1" x14ac:dyDescent="0.15">
      <c r="A28" s="45">
        <v>22</v>
      </c>
      <c r="B28" s="71" t="s">
        <v>48</v>
      </c>
      <c r="C28" s="45">
        <v>5</v>
      </c>
      <c r="D28" s="45">
        <v>19</v>
      </c>
      <c r="E28" s="45">
        <v>78</v>
      </c>
    </row>
    <row r="29" spans="1:5" s="46" customFormat="1" ht="9" customHeight="1" x14ac:dyDescent="0.15">
      <c r="A29" s="45">
        <v>23</v>
      </c>
      <c r="B29" s="71" t="s">
        <v>40</v>
      </c>
      <c r="C29" s="45">
        <v>5</v>
      </c>
      <c r="D29" s="45">
        <v>7</v>
      </c>
      <c r="E29" s="45">
        <v>93</v>
      </c>
    </row>
    <row r="30" spans="1:5" s="46" customFormat="1" ht="9" customHeight="1" x14ac:dyDescent="0.15">
      <c r="A30" s="45">
        <v>24</v>
      </c>
      <c r="B30" s="71" t="s">
        <v>53</v>
      </c>
      <c r="C30" s="45">
        <v>5</v>
      </c>
      <c r="D30" s="45">
        <v>29</v>
      </c>
      <c r="E30" s="45">
        <v>92</v>
      </c>
    </row>
    <row r="31" spans="1:5" s="46" customFormat="1" ht="9" customHeight="1" x14ac:dyDescent="0.15">
      <c r="A31" s="45"/>
      <c r="B31" s="71"/>
      <c r="C31" s="45"/>
      <c r="D31" s="45"/>
      <c r="E31" s="45"/>
    </row>
    <row r="32" spans="1:5" s="46" customFormat="1" ht="9" customHeight="1" x14ac:dyDescent="0.15">
      <c r="A32" s="45"/>
      <c r="B32" s="71"/>
      <c r="C32" s="45"/>
      <c r="D32" s="45"/>
      <c r="E32" s="45"/>
    </row>
    <row r="33" spans="1:5" s="46" customFormat="1" ht="9" customHeight="1" x14ac:dyDescent="0.15">
      <c r="A33" s="45"/>
      <c r="B33" s="71"/>
      <c r="C33" s="45"/>
      <c r="D33" s="45"/>
      <c r="E33" s="45"/>
    </row>
    <row r="34" spans="1:5" s="46" customFormat="1" ht="9" customHeight="1" x14ac:dyDescent="0.15">
      <c r="A34" s="45"/>
      <c r="B34" s="71"/>
      <c r="C34" s="45"/>
      <c r="D34" s="45"/>
      <c r="E34" s="45"/>
    </row>
    <row r="35" spans="1:5" s="46" customFormat="1" ht="9" customHeight="1" x14ac:dyDescent="0.15">
      <c r="A35" s="45"/>
      <c r="B35" s="71"/>
      <c r="C35" s="45"/>
      <c r="D35" s="45"/>
      <c r="E35" s="45"/>
    </row>
    <row r="36" spans="1:5" s="46" customFormat="1" ht="9" x14ac:dyDescent="0.15">
      <c r="A36" s="45"/>
      <c r="B36" s="71"/>
      <c r="C36" s="45"/>
      <c r="D36" s="45"/>
      <c r="E36" s="45"/>
    </row>
    <row r="37" spans="1:5" s="46" customFormat="1" ht="9" customHeight="1" x14ac:dyDescent="0.15">
      <c r="A37" s="45"/>
      <c r="B37" s="71"/>
      <c r="C37" s="45"/>
      <c r="D37" s="45"/>
      <c r="E37" s="45"/>
    </row>
    <row r="38" spans="1:5" s="46" customFormat="1" ht="9" x14ac:dyDescent="0.15">
      <c r="A38" s="45"/>
      <c r="B38" s="71"/>
      <c r="C38" s="45"/>
      <c r="D38" s="45"/>
      <c r="E38" s="45"/>
    </row>
    <row r="39" spans="1:5" s="46" customFormat="1" ht="9" customHeight="1" x14ac:dyDescent="0.15">
      <c r="A39" s="45"/>
      <c r="B39" s="71"/>
      <c r="C39" s="45"/>
      <c r="D39" s="45"/>
      <c r="E39" s="45"/>
    </row>
    <row r="40" spans="1:5" s="46" customFormat="1" ht="9" customHeight="1" x14ac:dyDescent="0.15">
      <c r="A40" s="45"/>
      <c r="B40" s="71"/>
      <c r="C40" s="45"/>
      <c r="D40" s="45"/>
      <c r="E40" s="45"/>
    </row>
    <row r="41" spans="1:5" s="46" customFormat="1" ht="9" x14ac:dyDescent="0.15">
      <c r="A41" s="45"/>
      <c r="B41" s="71"/>
      <c r="C41" s="45"/>
      <c r="D41" s="45"/>
      <c r="E41" s="45"/>
    </row>
    <row r="42" spans="1:5" s="46" customFormat="1" ht="9" x14ac:dyDescent="0.15">
      <c r="A42" s="45"/>
      <c r="B42" s="71"/>
      <c r="C42" s="45"/>
      <c r="D42" s="45"/>
      <c r="E42" s="45"/>
    </row>
    <row r="43" spans="1:5" s="46" customFormat="1" ht="9" x14ac:dyDescent="0.15">
      <c r="A43" s="45"/>
      <c r="B43" s="71"/>
      <c r="C43" s="45"/>
      <c r="D43" s="45"/>
      <c r="E43" s="45"/>
    </row>
    <row r="44" spans="1:5" s="46" customFormat="1" ht="9" x14ac:dyDescent="0.15">
      <c r="A44" s="45"/>
      <c r="B44" s="71"/>
      <c r="C44" s="45"/>
      <c r="D44" s="45"/>
      <c r="E44" s="45"/>
    </row>
    <row r="45" spans="1:5" s="46" customFormat="1" ht="9" x14ac:dyDescent="0.15">
      <c r="A45" s="45"/>
      <c r="B45" s="71"/>
      <c r="C45" s="45"/>
      <c r="D45" s="45"/>
      <c r="E45" s="45"/>
    </row>
    <row r="46" spans="1:5" s="46" customFormat="1" ht="9" x14ac:dyDescent="0.15">
      <c r="A46" s="45"/>
      <c r="B46" s="71"/>
      <c r="C46" s="45"/>
      <c r="D46" s="45"/>
      <c r="E46" s="45"/>
    </row>
    <row r="47" spans="1:5" s="46" customFormat="1" ht="9" x14ac:dyDescent="0.15">
      <c r="A47" s="45"/>
      <c r="B47" s="71"/>
      <c r="C47" s="45"/>
      <c r="D47" s="45"/>
      <c r="E47" s="45"/>
    </row>
    <row r="48" spans="1:5" s="46" customFormat="1" ht="9" x14ac:dyDescent="0.15">
      <c r="A48" s="45"/>
      <c r="B48" s="71"/>
      <c r="C48" s="45"/>
      <c r="D48" s="45"/>
      <c r="E48" s="45"/>
    </row>
    <row r="49" spans="1:5" s="46" customFormat="1" ht="9" x14ac:dyDescent="0.15">
      <c r="A49" s="45"/>
      <c r="B49" s="71"/>
      <c r="C49" s="45"/>
      <c r="D49" s="45"/>
      <c r="E49" s="45"/>
    </row>
    <row r="50" spans="1:5" s="46" customFormat="1" ht="9" x14ac:dyDescent="0.15">
      <c r="A50" s="45"/>
      <c r="B50" s="71"/>
      <c r="C50" s="45"/>
      <c r="D50" s="45"/>
      <c r="E50" s="45"/>
    </row>
    <row r="51" spans="1:5" s="46" customFormat="1" ht="9" x14ac:dyDescent="0.15">
      <c r="A51" s="45"/>
      <c r="B51" s="71"/>
      <c r="C51" s="45"/>
      <c r="D51" s="45"/>
      <c r="E51" s="45"/>
    </row>
    <row r="52" spans="1:5" s="46" customFormat="1" ht="9" x14ac:dyDescent="0.15">
      <c r="A52" s="45"/>
      <c r="B52" s="71"/>
      <c r="C52" s="45"/>
      <c r="D52" s="45"/>
      <c r="E52" s="45"/>
    </row>
    <row r="53" spans="1:5" s="46" customFormat="1" ht="9" x14ac:dyDescent="0.15">
      <c r="A53" s="45"/>
      <c r="B53" s="71"/>
      <c r="C53" s="45"/>
      <c r="D53" s="45"/>
      <c r="E53" s="45"/>
    </row>
    <row r="54" spans="1:5" s="46" customFormat="1" ht="9" x14ac:dyDescent="0.15">
      <c r="A54" s="45"/>
      <c r="B54" s="71"/>
      <c r="C54" s="45"/>
      <c r="D54" s="45"/>
      <c r="E54" s="45"/>
    </row>
    <row r="55" spans="1:5" s="46" customFormat="1" ht="11.25" customHeight="1" x14ac:dyDescent="0.15">
      <c r="A55" s="45"/>
      <c r="B55" s="71"/>
      <c r="C55" s="45"/>
      <c r="D55" s="45"/>
      <c r="E55" s="45"/>
    </row>
    <row r="56" spans="1:5" s="46" customFormat="1" ht="11.25" customHeight="1" x14ac:dyDescent="0.15">
      <c r="A56" s="45"/>
      <c r="B56" s="71"/>
      <c r="C56" s="45"/>
      <c r="D56" s="45"/>
      <c r="E56" s="45"/>
    </row>
    <row r="57" spans="1:5" s="46" customFormat="1" ht="11.25" customHeight="1" x14ac:dyDescent="0.15">
      <c r="A57" s="45"/>
      <c r="B57" s="71"/>
      <c r="C57" s="45"/>
      <c r="D57" s="45"/>
      <c r="E57" s="45"/>
    </row>
    <row r="58" spans="1:5" s="46" customFormat="1" ht="11.25" customHeight="1" x14ac:dyDescent="0.15">
      <c r="A58" s="45"/>
      <c r="B58" s="71"/>
      <c r="C58" s="45"/>
      <c r="D58" s="45"/>
      <c r="E58" s="45"/>
    </row>
    <row r="59" spans="1:5" s="46" customFormat="1" ht="11.25" customHeight="1" x14ac:dyDescent="0.15">
      <c r="A59" s="45"/>
      <c r="B59" s="71"/>
      <c r="C59" s="45"/>
      <c r="D59" s="45"/>
      <c r="E59" s="45"/>
    </row>
    <row r="60" spans="1:5" s="46" customFormat="1" ht="11.25" customHeight="1" x14ac:dyDescent="0.15">
      <c r="A60" s="45"/>
      <c r="B60" s="71"/>
      <c r="C60" s="45"/>
      <c r="D60" s="45"/>
      <c r="E60" s="45"/>
    </row>
    <row r="61" spans="1:5" s="46" customFormat="1" ht="11.25" customHeight="1" x14ac:dyDescent="0.15">
      <c r="A61" s="45"/>
      <c r="B61" s="71"/>
      <c r="C61" s="45"/>
      <c r="D61" s="45"/>
      <c r="E61" s="45"/>
    </row>
    <row r="62" spans="1:5" s="46" customFormat="1" ht="11.25" customHeight="1" x14ac:dyDescent="0.15">
      <c r="A62" s="45"/>
      <c r="B62" s="71"/>
      <c r="C62" s="45"/>
      <c r="D62" s="45"/>
      <c r="E62" s="45"/>
    </row>
    <row r="63" spans="1:5" s="46" customFormat="1" ht="11.25" customHeight="1" x14ac:dyDescent="0.15">
      <c r="A63" s="45"/>
      <c r="B63" s="71"/>
      <c r="C63" s="45"/>
      <c r="D63" s="45"/>
      <c r="E63" s="45"/>
    </row>
    <row r="64" spans="1:5" s="46" customFormat="1" ht="11.25" customHeight="1" x14ac:dyDescent="0.15">
      <c r="A64" s="45"/>
      <c r="B64" s="71"/>
      <c r="C64" s="45"/>
      <c r="D64" s="45"/>
      <c r="E64" s="45"/>
    </row>
    <row r="65" spans="2:3" ht="11.25" customHeight="1" x14ac:dyDescent="0.2">
      <c r="B65" s="71"/>
      <c r="C65" s="45"/>
    </row>
    <row r="66" spans="2:3" ht="11.25" customHeight="1" x14ac:dyDescent="0.2">
      <c r="B66" s="71"/>
      <c r="C66" s="45"/>
    </row>
    <row r="67" spans="2:3" ht="11.25" customHeight="1" x14ac:dyDescent="0.2">
      <c r="B67" s="71"/>
      <c r="C67" s="45"/>
    </row>
    <row r="68" spans="2:3" ht="11.25" customHeight="1" x14ac:dyDescent="0.2">
      <c r="B68" s="71"/>
      <c r="C68" s="45"/>
    </row>
    <row r="69" spans="2:3" ht="11.25" customHeight="1" x14ac:dyDescent="0.2">
      <c r="B69" s="71"/>
      <c r="C69" s="45"/>
    </row>
    <row r="70" spans="2:3" ht="11.25" customHeight="1" x14ac:dyDescent="0.2"/>
    <row r="71" spans="2:3" ht="11.25" customHeight="1" x14ac:dyDescent="0.2"/>
  </sheetData>
  <sortState xmlns:xlrd2="http://schemas.microsoft.com/office/spreadsheetml/2017/richdata2" ref="B2:C25">
    <sortCondition descending="1" ref="C2:C25"/>
    <sortCondition ref="B2:B25"/>
  </sortState>
  <pageMargins left="0.05" right="0" top="1" bottom="1" header="0.5" footer="0.5"/>
  <pageSetup orientation="landscape" horizontalDpi="4294967293" verticalDpi="4294967293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workbookViewId="0">
      <selection activeCell="A2" sqref="A2"/>
    </sheetView>
  </sheetViews>
  <sheetFormatPr defaultRowHeight="15" x14ac:dyDescent="0.25"/>
  <cols>
    <col min="1" max="1" width="7.28515625" style="102" bestFit="1" customWidth="1"/>
    <col min="2" max="2" width="6.5703125" style="102" customWidth="1"/>
    <col min="3" max="3" width="7" style="102" customWidth="1"/>
    <col min="4" max="4" width="8.28515625" style="106" bestFit="1" customWidth="1"/>
  </cols>
  <sheetData>
    <row r="1" spans="1:4" s="104" customFormat="1" ht="12" x14ac:dyDescent="0.2">
      <c r="A1" s="103" t="s">
        <v>147</v>
      </c>
      <c r="B1" s="103" t="s">
        <v>148</v>
      </c>
      <c r="C1" s="103" t="s">
        <v>149</v>
      </c>
      <c r="D1" s="105" t="s">
        <v>150</v>
      </c>
    </row>
    <row r="2" spans="1:4" s="104" customFormat="1" ht="12" x14ac:dyDescent="0.2">
      <c r="A2" s="103"/>
      <c r="B2" s="103"/>
      <c r="C2" s="103"/>
      <c r="D2" s="105"/>
    </row>
    <row r="3" spans="1:4" s="104" customFormat="1" ht="12" x14ac:dyDescent="0.2">
      <c r="A3" s="103">
        <v>2</v>
      </c>
      <c r="B3" s="103">
        <v>4257</v>
      </c>
      <c r="C3" s="103">
        <v>168</v>
      </c>
      <c r="D3" s="105">
        <f t="shared" ref="D3:D30" si="0">B3/C3</f>
        <v>25.339285714285715</v>
      </c>
    </row>
    <row r="4" spans="1:4" s="104" customFormat="1" ht="12" x14ac:dyDescent="0.2">
      <c r="A4" s="103">
        <v>3</v>
      </c>
      <c r="B4" s="103">
        <v>4386</v>
      </c>
      <c r="C4" s="103">
        <v>168</v>
      </c>
      <c r="D4" s="105">
        <f t="shared" si="0"/>
        <v>26.107142857142858</v>
      </c>
    </row>
    <row r="5" spans="1:4" s="104" customFormat="1" ht="12" x14ac:dyDescent="0.2">
      <c r="A5" s="103">
        <v>4</v>
      </c>
      <c r="B5" s="103">
        <v>5512</v>
      </c>
      <c r="C5" s="103">
        <v>168</v>
      </c>
      <c r="D5" s="105">
        <f t="shared" si="0"/>
        <v>32.80952380952381</v>
      </c>
    </row>
    <row r="6" spans="1:4" s="104" customFormat="1" ht="12" x14ac:dyDescent="0.2">
      <c r="A6" s="103">
        <v>5</v>
      </c>
      <c r="B6" s="103">
        <v>5902</v>
      </c>
      <c r="C6" s="103">
        <v>168</v>
      </c>
      <c r="D6" s="107">
        <f t="shared" si="0"/>
        <v>35.13095238095238</v>
      </c>
    </row>
    <row r="7" spans="1:4" s="104" customFormat="1" ht="12" x14ac:dyDescent="0.2">
      <c r="A7" s="103">
        <v>6</v>
      </c>
      <c r="B7" s="103">
        <v>5479</v>
      </c>
      <c r="C7" s="103">
        <v>168</v>
      </c>
      <c r="D7" s="107">
        <f t="shared" si="0"/>
        <v>32.613095238095241</v>
      </c>
    </row>
    <row r="8" spans="1:4" s="104" customFormat="1" ht="12" x14ac:dyDescent="0.2">
      <c r="A8" s="103">
        <v>7</v>
      </c>
      <c r="B8" s="103">
        <v>5797</v>
      </c>
      <c r="C8" s="103">
        <v>168</v>
      </c>
      <c r="D8" s="107">
        <f t="shared" si="0"/>
        <v>34.50595238095238</v>
      </c>
    </row>
    <row r="9" spans="1:4" s="104" customFormat="1" ht="12" x14ac:dyDescent="0.2">
      <c r="A9" s="103">
        <v>8</v>
      </c>
      <c r="B9" s="103">
        <v>6266</v>
      </c>
      <c r="C9" s="103">
        <v>168</v>
      </c>
      <c r="D9" s="105">
        <f t="shared" si="0"/>
        <v>37.297619047619051</v>
      </c>
    </row>
    <row r="10" spans="1:4" s="104" customFormat="1" ht="12" x14ac:dyDescent="0.2">
      <c r="A10" s="103">
        <v>9</v>
      </c>
      <c r="B10" s="103">
        <v>5889</v>
      </c>
      <c r="C10" s="103">
        <v>168</v>
      </c>
      <c r="D10" s="107">
        <f t="shared" si="0"/>
        <v>35.053571428571431</v>
      </c>
    </row>
    <row r="11" spans="1:4" s="104" customFormat="1" ht="12" x14ac:dyDescent="0.2">
      <c r="A11" s="103">
        <v>10</v>
      </c>
      <c r="B11" s="103">
        <v>6299</v>
      </c>
      <c r="C11" s="103">
        <v>168</v>
      </c>
      <c r="D11" s="107">
        <f t="shared" si="0"/>
        <v>37.49404761904762</v>
      </c>
    </row>
    <row r="12" spans="1:4" s="104" customFormat="1" ht="12" x14ac:dyDescent="0.2">
      <c r="A12" s="103">
        <v>11</v>
      </c>
      <c r="B12" s="103">
        <v>6245</v>
      </c>
      <c r="C12" s="103">
        <v>168</v>
      </c>
      <c r="D12" s="105">
        <f t="shared" si="0"/>
        <v>37.172619047619051</v>
      </c>
    </row>
    <row r="13" spans="1:4" s="104" customFormat="1" ht="12" x14ac:dyDescent="0.2">
      <c r="A13" s="103">
        <v>12</v>
      </c>
      <c r="B13" s="103">
        <v>6761</v>
      </c>
      <c r="C13" s="103">
        <v>168</v>
      </c>
      <c r="D13" s="105">
        <f t="shared" si="0"/>
        <v>40.24404761904762</v>
      </c>
    </row>
    <row r="14" spans="1:4" s="104" customFormat="1" ht="12" x14ac:dyDescent="0.2">
      <c r="A14" s="103">
        <v>13</v>
      </c>
      <c r="B14" s="103">
        <v>6123</v>
      </c>
      <c r="C14" s="103">
        <v>168</v>
      </c>
      <c r="D14" s="107">
        <f t="shared" si="0"/>
        <v>36.446428571428569</v>
      </c>
    </row>
    <row r="15" spans="1:4" s="104" customFormat="1" ht="12" x14ac:dyDescent="0.2">
      <c r="A15" s="103">
        <v>14</v>
      </c>
      <c r="B15" s="103">
        <v>6855</v>
      </c>
      <c r="C15" s="103">
        <v>168</v>
      </c>
      <c r="D15" s="107">
        <f t="shared" si="0"/>
        <v>40.803571428571431</v>
      </c>
    </row>
    <row r="16" spans="1:4" s="104" customFormat="1" ht="12" x14ac:dyDescent="0.2">
      <c r="A16" s="103">
        <v>15</v>
      </c>
      <c r="B16" s="103">
        <v>6296</v>
      </c>
      <c r="C16" s="103">
        <v>168</v>
      </c>
      <c r="D16" s="107">
        <f t="shared" si="0"/>
        <v>37.476190476190474</v>
      </c>
    </row>
    <row r="17" spans="1:4" s="104" customFormat="1" ht="12" x14ac:dyDescent="0.2">
      <c r="A17" s="103">
        <v>16</v>
      </c>
      <c r="B17" s="103">
        <v>6330</v>
      </c>
      <c r="C17" s="103">
        <v>168</v>
      </c>
      <c r="D17" s="105">
        <f t="shared" si="0"/>
        <v>37.678571428571431</v>
      </c>
    </row>
    <row r="18" spans="1:4" s="104" customFormat="1" ht="12" x14ac:dyDescent="0.2">
      <c r="A18" s="103">
        <v>17</v>
      </c>
      <c r="B18" s="103">
        <v>7031</v>
      </c>
      <c r="C18" s="103">
        <v>168</v>
      </c>
      <c r="D18" s="105">
        <f t="shared" si="0"/>
        <v>41.851190476190474</v>
      </c>
    </row>
    <row r="19" spans="1:4" s="104" customFormat="1" ht="12" x14ac:dyDescent="0.2">
      <c r="A19" s="103">
        <v>18</v>
      </c>
      <c r="B19" s="103">
        <v>6426</v>
      </c>
      <c r="C19" s="103">
        <v>168</v>
      </c>
      <c r="D19" s="105">
        <f t="shared" si="0"/>
        <v>38.25</v>
      </c>
    </row>
    <row r="20" spans="1:4" s="104" customFormat="1" ht="12" x14ac:dyDescent="0.2">
      <c r="A20" s="103">
        <v>19</v>
      </c>
      <c r="B20" s="103">
        <v>6857</v>
      </c>
      <c r="C20" s="103">
        <v>168</v>
      </c>
      <c r="D20" s="105">
        <f t="shared" si="0"/>
        <v>40.81547619047619</v>
      </c>
    </row>
    <row r="21" spans="1:4" s="104" customFormat="1" ht="12" x14ac:dyDescent="0.2">
      <c r="A21" s="103">
        <v>20</v>
      </c>
      <c r="B21" s="103">
        <v>6928</v>
      </c>
      <c r="C21" s="103">
        <v>168</v>
      </c>
      <c r="D21" s="107">
        <f t="shared" si="0"/>
        <v>41.238095238095241</v>
      </c>
    </row>
    <row r="22" spans="1:4" s="104" customFormat="1" ht="12" x14ac:dyDescent="0.2">
      <c r="A22" s="103">
        <v>21</v>
      </c>
      <c r="B22" s="103">
        <v>7311</v>
      </c>
      <c r="C22" s="103">
        <v>168</v>
      </c>
      <c r="D22" s="105">
        <f t="shared" si="0"/>
        <v>43.517857142857146</v>
      </c>
    </row>
    <row r="23" spans="1:4" s="104" customFormat="1" ht="12" x14ac:dyDescent="0.2">
      <c r="A23" s="103">
        <v>22</v>
      </c>
      <c r="B23" s="103">
        <v>7098</v>
      </c>
      <c r="C23" s="103">
        <v>168</v>
      </c>
      <c r="D23" s="107">
        <f t="shared" si="0"/>
        <v>42.25</v>
      </c>
    </row>
    <row r="24" spans="1:4" s="104" customFormat="1" ht="12" x14ac:dyDescent="0.2">
      <c r="A24" s="103">
        <v>23</v>
      </c>
      <c r="B24" s="103">
        <v>7230</v>
      </c>
      <c r="C24" s="103">
        <v>168</v>
      </c>
      <c r="D24" s="105">
        <f t="shared" si="0"/>
        <v>43.035714285714285</v>
      </c>
    </row>
    <row r="25" spans="1:4" s="104" customFormat="1" ht="12" x14ac:dyDescent="0.2">
      <c r="A25" s="103">
        <v>24</v>
      </c>
      <c r="B25" s="103">
        <v>7421</v>
      </c>
      <c r="C25" s="103">
        <v>168</v>
      </c>
      <c r="D25" s="105">
        <f t="shared" si="0"/>
        <v>44.172619047619051</v>
      </c>
    </row>
    <row r="26" spans="1:4" s="104" customFormat="1" ht="12" x14ac:dyDescent="0.2">
      <c r="A26" s="103">
        <v>25</v>
      </c>
      <c r="B26" s="103">
        <v>6996</v>
      </c>
      <c r="C26" s="103">
        <v>168</v>
      </c>
      <c r="D26" s="107">
        <f t="shared" si="0"/>
        <v>41.642857142857146</v>
      </c>
    </row>
    <row r="27" spans="1:4" s="104" customFormat="1" ht="12" x14ac:dyDescent="0.2">
      <c r="A27" s="103">
        <v>26</v>
      </c>
      <c r="B27" s="103">
        <v>7025</v>
      </c>
      <c r="C27" s="103">
        <v>168</v>
      </c>
      <c r="D27" s="107">
        <f t="shared" si="0"/>
        <v>41.81547619047619</v>
      </c>
    </row>
    <row r="28" spans="1:4" s="104" customFormat="1" ht="12" x14ac:dyDescent="0.2">
      <c r="A28" s="103">
        <v>27</v>
      </c>
      <c r="B28" s="103">
        <v>6596</v>
      </c>
      <c r="C28" s="103">
        <v>168</v>
      </c>
      <c r="D28" s="107">
        <f t="shared" si="0"/>
        <v>39.261904761904759</v>
      </c>
    </row>
    <row r="29" spans="1:4" s="104" customFormat="1" ht="12" x14ac:dyDescent="0.2">
      <c r="A29" s="103">
        <v>28</v>
      </c>
      <c r="B29" s="103">
        <v>7517</v>
      </c>
      <c r="C29" s="103">
        <v>168</v>
      </c>
      <c r="D29" s="105">
        <f t="shared" si="0"/>
        <v>44.74404761904762</v>
      </c>
    </row>
    <row r="30" spans="1:4" s="104" customFormat="1" ht="12" x14ac:dyDescent="0.2">
      <c r="A30" s="103">
        <v>29</v>
      </c>
      <c r="B30" s="103">
        <v>6962</v>
      </c>
      <c r="C30" s="103">
        <v>168</v>
      </c>
      <c r="D30" s="107">
        <f t="shared" si="0"/>
        <v>41.44047619047619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94"/>
  <sheetViews>
    <sheetView workbookViewId="0">
      <selection activeCell="H1" sqref="H1"/>
    </sheetView>
  </sheetViews>
  <sheetFormatPr defaultRowHeight="12.75" x14ac:dyDescent="0.2"/>
  <cols>
    <col min="1" max="1" width="8.7109375" style="98" customWidth="1"/>
    <col min="2" max="3" width="4.28515625" style="99" customWidth="1"/>
    <col min="4" max="5" width="4.28515625" style="100" customWidth="1"/>
    <col min="6" max="6" width="4.28515625" style="99" customWidth="1"/>
    <col min="7" max="7" width="4.28515625" style="101" customWidth="1"/>
    <col min="8" max="8" width="2.7109375" style="97" customWidth="1"/>
    <col min="9" max="9" width="8.7109375" style="98" customWidth="1"/>
    <col min="10" max="11" width="4.28515625" style="99" customWidth="1"/>
    <col min="12" max="13" width="4.28515625" style="100" customWidth="1"/>
    <col min="14" max="14" width="4.28515625" style="99" customWidth="1"/>
    <col min="15" max="15" width="4.28515625" style="101" customWidth="1"/>
    <col min="16" max="16" width="2.7109375" style="97" customWidth="1"/>
    <col min="17" max="17" width="8.7109375" style="98" customWidth="1"/>
    <col min="18" max="19" width="4.28515625" style="99" customWidth="1"/>
    <col min="20" max="21" width="4.28515625" style="100" customWidth="1"/>
    <col min="22" max="22" width="4.28515625" style="99" customWidth="1"/>
    <col min="23" max="23" width="4.28515625" style="101" customWidth="1"/>
    <col min="24" max="24" width="2.7109375" style="97" customWidth="1"/>
    <col min="25" max="25" width="8.7109375" style="98" customWidth="1"/>
    <col min="26" max="27" width="4.28515625" style="99" customWidth="1"/>
    <col min="28" max="29" width="4.28515625" style="100" customWidth="1"/>
    <col min="30" max="30" width="4.28515625" style="99" customWidth="1"/>
    <col min="31" max="31" width="4.28515625" style="101" customWidth="1"/>
    <col min="32" max="32" width="2.7109375" style="97" customWidth="1"/>
    <col min="33" max="33" width="8.7109375" style="98" customWidth="1"/>
    <col min="34" max="35" width="4.28515625" style="99" customWidth="1"/>
    <col min="36" max="37" width="4.28515625" style="100" customWidth="1"/>
    <col min="38" max="38" width="4.28515625" style="99" customWidth="1"/>
    <col min="39" max="39" width="4.28515625" style="101" customWidth="1"/>
    <col min="40" max="40" width="2.7109375" style="97" customWidth="1"/>
    <col min="41" max="41" width="7.7109375" style="75" customWidth="1"/>
    <col min="42" max="42" width="14.7109375" style="76" bestFit="1" customWidth="1"/>
    <col min="43" max="43" width="9.140625" style="76"/>
    <col min="44" max="256" width="9.140625" style="97"/>
    <col min="257" max="257" width="8.7109375" style="97" customWidth="1"/>
    <col min="258" max="263" width="4.28515625" style="97" customWidth="1"/>
    <col min="264" max="264" width="2.7109375" style="97" customWidth="1"/>
    <col min="265" max="265" width="8.7109375" style="97" customWidth="1"/>
    <col min="266" max="271" width="4.28515625" style="97" customWidth="1"/>
    <col min="272" max="272" width="2.7109375" style="97" customWidth="1"/>
    <col min="273" max="273" width="8.7109375" style="97" customWidth="1"/>
    <col min="274" max="279" width="4.28515625" style="97" customWidth="1"/>
    <col min="280" max="280" width="2.7109375" style="97" customWidth="1"/>
    <col min="281" max="281" width="8.7109375" style="97" customWidth="1"/>
    <col min="282" max="287" width="4.28515625" style="97" customWidth="1"/>
    <col min="288" max="288" width="2.7109375" style="97" customWidth="1"/>
    <col min="289" max="289" width="8.7109375" style="97" customWidth="1"/>
    <col min="290" max="295" width="4.28515625" style="97" customWidth="1"/>
    <col min="296" max="296" width="2.7109375" style="97" customWidth="1"/>
    <col min="297" max="297" width="7.7109375" style="97" customWidth="1"/>
    <col min="298" max="298" width="14.7109375" style="97" bestFit="1" customWidth="1"/>
    <col min="299" max="512" width="9.140625" style="97"/>
    <col min="513" max="513" width="8.7109375" style="97" customWidth="1"/>
    <col min="514" max="519" width="4.28515625" style="97" customWidth="1"/>
    <col min="520" max="520" width="2.7109375" style="97" customWidth="1"/>
    <col min="521" max="521" width="8.7109375" style="97" customWidth="1"/>
    <col min="522" max="527" width="4.28515625" style="97" customWidth="1"/>
    <col min="528" max="528" width="2.7109375" style="97" customWidth="1"/>
    <col min="529" max="529" width="8.7109375" style="97" customWidth="1"/>
    <col min="530" max="535" width="4.28515625" style="97" customWidth="1"/>
    <col min="536" max="536" width="2.7109375" style="97" customWidth="1"/>
    <col min="537" max="537" width="8.7109375" style="97" customWidth="1"/>
    <col min="538" max="543" width="4.28515625" style="97" customWidth="1"/>
    <col min="544" max="544" width="2.7109375" style="97" customWidth="1"/>
    <col min="545" max="545" width="8.7109375" style="97" customWidth="1"/>
    <col min="546" max="551" width="4.28515625" style="97" customWidth="1"/>
    <col min="552" max="552" width="2.7109375" style="97" customWidth="1"/>
    <col min="553" max="553" width="7.7109375" style="97" customWidth="1"/>
    <col min="554" max="554" width="14.7109375" style="97" bestFit="1" customWidth="1"/>
    <col min="555" max="768" width="9.140625" style="97"/>
    <col min="769" max="769" width="8.7109375" style="97" customWidth="1"/>
    <col min="770" max="775" width="4.28515625" style="97" customWidth="1"/>
    <col min="776" max="776" width="2.7109375" style="97" customWidth="1"/>
    <col min="777" max="777" width="8.7109375" style="97" customWidth="1"/>
    <col min="778" max="783" width="4.28515625" style="97" customWidth="1"/>
    <col min="784" max="784" width="2.7109375" style="97" customWidth="1"/>
    <col min="785" max="785" width="8.7109375" style="97" customWidth="1"/>
    <col min="786" max="791" width="4.28515625" style="97" customWidth="1"/>
    <col min="792" max="792" width="2.7109375" style="97" customWidth="1"/>
    <col min="793" max="793" width="8.7109375" style="97" customWidth="1"/>
    <col min="794" max="799" width="4.28515625" style="97" customWidth="1"/>
    <col min="800" max="800" width="2.7109375" style="97" customWidth="1"/>
    <col min="801" max="801" width="8.7109375" style="97" customWidth="1"/>
    <col min="802" max="807" width="4.28515625" style="97" customWidth="1"/>
    <col min="808" max="808" width="2.7109375" style="97" customWidth="1"/>
    <col min="809" max="809" width="7.7109375" style="97" customWidth="1"/>
    <col min="810" max="810" width="14.7109375" style="97" bestFit="1" customWidth="1"/>
    <col min="811" max="1024" width="9.140625" style="97"/>
    <col min="1025" max="1025" width="8.7109375" style="97" customWidth="1"/>
    <col min="1026" max="1031" width="4.28515625" style="97" customWidth="1"/>
    <col min="1032" max="1032" width="2.7109375" style="97" customWidth="1"/>
    <col min="1033" max="1033" width="8.7109375" style="97" customWidth="1"/>
    <col min="1034" max="1039" width="4.28515625" style="97" customWidth="1"/>
    <col min="1040" max="1040" width="2.7109375" style="97" customWidth="1"/>
    <col min="1041" max="1041" width="8.7109375" style="97" customWidth="1"/>
    <col min="1042" max="1047" width="4.28515625" style="97" customWidth="1"/>
    <col min="1048" max="1048" width="2.7109375" style="97" customWidth="1"/>
    <col min="1049" max="1049" width="8.7109375" style="97" customWidth="1"/>
    <col min="1050" max="1055" width="4.28515625" style="97" customWidth="1"/>
    <col min="1056" max="1056" width="2.7109375" style="97" customWidth="1"/>
    <col min="1057" max="1057" width="8.7109375" style="97" customWidth="1"/>
    <col min="1058" max="1063" width="4.28515625" style="97" customWidth="1"/>
    <col min="1064" max="1064" width="2.7109375" style="97" customWidth="1"/>
    <col min="1065" max="1065" width="7.7109375" style="97" customWidth="1"/>
    <col min="1066" max="1066" width="14.7109375" style="97" bestFit="1" customWidth="1"/>
    <col min="1067" max="1280" width="9.140625" style="97"/>
    <col min="1281" max="1281" width="8.7109375" style="97" customWidth="1"/>
    <col min="1282" max="1287" width="4.28515625" style="97" customWidth="1"/>
    <col min="1288" max="1288" width="2.7109375" style="97" customWidth="1"/>
    <col min="1289" max="1289" width="8.7109375" style="97" customWidth="1"/>
    <col min="1290" max="1295" width="4.28515625" style="97" customWidth="1"/>
    <col min="1296" max="1296" width="2.7109375" style="97" customWidth="1"/>
    <col min="1297" max="1297" width="8.7109375" style="97" customWidth="1"/>
    <col min="1298" max="1303" width="4.28515625" style="97" customWidth="1"/>
    <col min="1304" max="1304" width="2.7109375" style="97" customWidth="1"/>
    <col min="1305" max="1305" width="8.7109375" style="97" customWidth="1"/>
    <col min="1306" max="1311" width="4.28515625" style="97" customWidth="1"/>
    <col min="1312" max="1312" width="2.7109375" style="97" customWidth="1"/>
    <col min="1313" max="1313" width="8.7109375" style="97" customWidth="1"/>
    <col min="1314" max="1319" width="4.28515625" style="97" customWidth="1"/>
    <col min="1320" max="1320" width="2.7109375" style="97" customWidth="1"/>
    <col min="1321" max="1321" width="7.7109375" style="97" customWidth="1"/>
    <col min="1322" max="1322" width="14.7109375" style="97" bestFit="1" customWidth="1"/>
    <col min="1323" max="1536" width="9.140625" style="97"/>
    <col min="1537" max="1537" width="8.7109375" style="97" customWidth="1"/>
    <col min="1538" max="1543" width="4.28515625" style="97" customWidth="1"/>
    <col min="1544" max="1544" width="2.7109375" style="97" customWidth="1"/>
    <col min="1545" max="1545" width="8.7109375" style="97" customWidth="1"/>
    <col min="1546" max="1551" width="4.28515625" style="97" customWidth="1"/>
    <col min="1552" max="1552" width="2.7109375" style="97" customWidth="1"/>
    <col min="1553" max="1553" width="8.7109375" style="97" customWidth="1"/>
    <col min="1554" max="1559" width="4.28515625" style="97" customWidth="1"/>
    <col min="1560" max="1560" width="2.7109375" style="97" customWidth="1"/>
    <col min="1561" max="1561" width="8.7109375" style="97" customWidth="1"/>
    <col min="1562" max="1567" width="4.28515625" style="97" customWidth="1"/>
    <col min="1568" max="1568" width="2.7109375" style="97" customWidth="1"/>
    <col min="1569" max="1569" width="8.7109375" style="97" customWidth="1"/>
    <col min="1570" max="1575" width="4.28515625" style="97" customWidth="1"/>
    <col min="1576" max="1576" width="2.7109375" style="97" customWidth="1"/>
    <col min="1577" max="1577" width="7.7109375" style="97" customWidth="1"/>
    <col min="1578" max="1578" width="14.7109375" style="97" bestFit="1" customWidth="1"/>
    <col min="1579" max="1792" width="9.140625" style="97"/>
    <col min="1793" max="1793" width="8.7109375" style="97" customWidth="1"/>
    <col min="1794" max="1799" width="4.28515625" style="97" customWidth="1"/>
    <col min="1800" max="1800" width="2.7109375" style="97" customWidth="1"/>
    <col min="1801" max="1801" width="8.7109375" style="97" customWidth="1"/>
    <col min="1802" max="1807" width="4.28515625" style="97" customWidth="1"/>
    <col min="1808" max="1808" width="2.7109375" style="97" customWidth="1"/>
    <col min="1809" max="1809" width="8.7109375" style="97" customWidth="1"/>
    <col min="1810" max="1815" width="4.28515625" style="97" customWidth="1"/>
    <col min="1816" max="1816" width="2.7109375" style="97" customWidth="1"/>
    <col min="1817" max="1817" width="8.7109375" style="97" customWidth="1"/>
    <col min="1818" max="1823" width="4.28515625" style="97" customWidth="1"/>
    <col min="1824" max="1824" width="2.7109375" style="97" customWidth="1"/>
    <col min="1825" max="1825" width="8.7109375" style="97" customWidth="1"/>
    <col min="1826" max="1831" width="4.28515625" style="97" customWidth="1"/>
    <col min="1832" max="1832" width="2.7109375" style="97" customWidth="1"/>
    <col min="1833" max="1833" width="7.7109375" style="97" customWidth="1"/>
    <col min="1834" max="1834" width="14.7109375" style="97" bestFit="1" customWidth="1"/>
    <col min="1835" max="2048" width="9.140625" style="97"/>
    <col min="2049" max="2049" width="8.7109375" style="97" customWidth="1"/>
    <col min="2050" max="2055" width="4.28515625" style="97" customWidth="1"/>
    <col min="2056" max="2056" width="2.7109375" style="97" customWidth="1"/>
    <col min="2057" max="2057" width="8.7109375" style="97" customWidth="1"/>
    <col min="2058" max="2063" width="4.28515625" style="97" customWidth="1"/>
    <col min="2064" max="2064" width="2.7109375" style="97" customWidth="1"/>
    <col min="2065" max="2065" width="8.7109375" style="97" customWidth="1"/>
    <col min="2066" max="2071" width="4.28515625" style="97" customWidth="1"/>
    <col min="2072" max="2072" width="2.7109375" style="97" customWidth="1"/>
    <col min="2073" max="2073" width="8.7109375" style="97" customWidth="1"/>
    <col min="2074" max="2079" width="4.28515625" style="97" customWidth="1"/>
    <col min="2080" max="2080" width="2.7109375" style="97" customWidth="1"/>
    <col min="2081" max="2081" width="8.7109375" style="97" customWidth="1"/>
    <col min="2082" max="2087" width="4.28515625" style="97" customWidth="1"/>
    <col min="2088" max="2088" width="2.7109375" style="97" customWidth="1"/>
    <col min="2089" max="2089" width="7.7109375" style="97" customWidth="1"/>
    <col min="2090" max="2090" width="14.7109375" style="97" bestFit="1" customWidth="1"/>
    <col min="2091" max="2304" width="9.140625" style="97"/>
    <col min="2305" max="2305" width="8.7109375" style="97" customWidth="1"/>
    <col min="2306" max="2311" width="4.28515625" style="97" customWidth="1"/>
    <col min="2312" max="2312" width="2.7109375" style="97" customWidth="1"/>
    <col min="2313" max="2313" width="8.7109375" style="97" customWidth="1"/>
    <col min="2314" max="2319" width="4.28515625" style="97" customWidth="1"/>
    <col min="2320" max="2320" width="2.7109375" style="97" customWidth="1"/>
    <col min="2321" max="2321" width="8.7109375" style="97" customWidth="1"/>
    <col min="2322" max="2327" width="4.28515625" style="97" customWidth="1"/>
    <col min="2328" max="2328" width="2.7109375" style="97" customWidth="1"/>
    <col min="2329" max="2329" width="8.7109375" style="97" customWidth="1"/>
    <col min="2330" max="2335" width="4.28515625" style="97" customWidth="1"/>
    <col min="2336" max="2336" width="2.7109375" style="97" customWidth="1"/>
    <col min="2337" max="2337" width="8.7109375" style="97" customWidth="1"/>
    <col min="2338" max="2343" width="4.28515625" style="97" customWidth="1"/>
    <col min="2344" max="2344" width="2.7109375" style="97" customWidth="1"/>
    <col min="2345" max="2345" width="7.7109375" style="97" customWidth="1"/>
    <col min="2346" max="2346" width="14.7109375" style="97" bestFit="1" customWidth="1"/>
    <col min="2347" max="2560" width="9.140625" style="97"/>
    <col min="2561" max="2561" width="8.7109375" style="97" customWidth="1"/>
    <col min="2562" max="2567" width="4.28515625" style="97" customWidth="1"/>
    <col min="2568" max="2568" width="2.7109375" style="97" customWidth="1"/>
    <col min="2569" max="2569" width="8.7109375" style="97" customWidth="1"/>
    <col min="2570" max="2575" width="4.28515625" style="97" customWidth="1"/>
    <col min="2576" max="2576" width="2.7109375" style="97" customWidth="1"/>
    <col min="2577" max="2577" width="8.7109375" style="97" customWidth="1"/>
    <col min="2578" max="2583" width="4.28515625" style="97" customWidth="1"/>
    <col min="2584" max="2584" width="2.7109375" style="97" customWidth="1"/>
    <col min="2585" max="2585" width="8.7109375" style="97" customWidth="1"/>
    <col min="2586" max="2591" width="4.28515625" style="97" customWidth="1"/>
    <col min="2592" max="2592" width="2.7109375" style="97" customWidth="1"/>
    <col min="2593" max="2593" width="8.7109375" style="97" customWidth="1"/>
    <col min="2594" max="2599" width="4.28515625" style="97" customWidth="1"/>
    <col min="2600" max="2600" width="2.7109375" style="97" customWidth="1"/>
    <col min="2601" max="2601" width="7.7109375" style="97" customWidth="1"/>
    <col min="2602" max="2602" width="14.7109375" style="97" bestFit="1" customWidth="1"/>
    <col min="2603" max="2816" width="9.140625" style="97"/>
    <col min="2817" max="2817" width="8.7109375" style="97" customWidth="1"/>
    <col min="2818" max="2823" width="4.28515625" style="97" customWidth="1"/>
    <col min="2824" max="2824" width="2.7109375" style="97" customWidth="1"/>
    <col min="2825" max="2825" width="8.7109375" style="97" customWidth="1"/>
    <col min="2826" max="2831" width="4.28515625" style="97" customWidth="1"/>
    <col min="2832" max="2832" width="2.7109375" style="97" customWidth="1"/>
    <col min="2833" max="2833" width="8.7109375" style="97" customWidth="1"/>
    <col min="2834" max="2839" width="4.28515625" style="97" customWidth="1"/>
    <col min="2840" max="2840" width="2.7109375" style="97" customWidth="1"/>
    <col min="2841" max="2841" width="8.7109375" style="97" customWidth="1"/>
    <col min="2842" max="2847" width="4.28515625" style="97" customWidth="1"/>
    <col min="2848" max="2848" width="2.7109375" style="97" customWidth="1"/>
    <col min="2849" max="2849" width="8.7109375" style="97" customWidth="1"/>
    <col min="2850" max="2855" width="4.28515625" style="97" customWidth="1"/>
    <col min="2856" max="2856" width="2.7109375" style="97" customWidth="1"/>
    <col min="2857" max="2857" width="7.7109375" style="97" customWidth="1"/>
    <col min="2858" max="2858" width="14.7109375" style="97" bestFit="1" customWidth="1"/>
    <col min="2859" max="3072" width="9.140625" style="97"/>
    <col min="3073" max="3073" width="8.7109375" style="97" customWidth="1"/>
    <col min="3074" max="3079" width="4.28515625" style="97" customWidth="1"/>
    <col min="3080" max="3080" width="2.7109375" style="97" customWidth="1"/>
    <col min="3081" max="3081" width="8.7109375" style="97" customWidth="1"/>
    <col min="3082" max="3087" width="4.28515625" style="97" customWidth="1"/>
    <col min="3088" max="3088" width="2.7109375" style="97" customWidth="1"/>
    <col min="3089" max="3089" width="8.7109375" style="97" customWidth="1"/>
    <col min="3090" max="3095" width="4.28515625" style="97" customWidth="1"/>
    <col min="3096" max="3096" width="2.7109375" style="97" customWidth="1"/>
    <col min="3097" max="3097" width="8.7109375" style="97" customWidth="1"/>
    <col min="3098" max="3103" width="4.28515625" style="97" customWidth="1"/>
    <col min="3104" max="3104" width="2.7109375" style="97" customWidth="1"/>
    <col min="3105" max="3105" width="8.7109375" style="97" customWidth="1"/>
    <col min="3106" max="3111" width="4.28515625" style="97" customWidth="1"/>
    <col min="3112" max="3112" width="2.7109375" style="97" customWidth="1"/>
    <col min="3113" max="3113" width="7.7109375" style="97" customWidth="1"/>
    <col min="3114" max="3114" width="14.7109375" style="97" bestFit="1" customWidth="1"/>
    <col min="3115" max="3328" width="9.140625" style="97"/>
    <col min="3329" max="3329" width="8.7109375" style="97" customWidth="1"/>
    <col min="3330" max="3335" width="4.28515625" style="97" customWidth="1"/>
    <col min="3336" max="3336" width="2.7109375" style="97" customWidth="1"/>
    <col min="3337" max="3337" width="8.7109375" style="97" customWidth="1"/>
    <col min="3338" max="3343" width="4.28515625" style="97" customWidth="1"/>
    <col min="3344" max="3344" width="2.7109375" style="97" customWidth="1"/>
    <col min="3345" max="3345" width="8.7109375" style="97" customWidth="1"/>
    <col min="3346" max="3351" width="4.28515625" style="97" customWidth="1"/>
    <col min="3352" max="3352" width="2.7109375" style="97" customWidth="1"/>
    <col min="3353" max="3353" width="8.7109375" style="97" customWidth="1"/>
    <col min="3354" max="3359" width="4.28515625" style="97" customWidth="1"/>
    <col min="3360" max="3360" width="2.7109375" style="97" customWidth="1"/>
    <col min="3361" max="3361" width="8.7109375" style="97" customWidth="1"/>
    <col min="3362" max="3367" width="4.28515625" style="97" customWidth="1"/>
    <col min="3368" max="3368" width="2.7109375" style="97" customWidth="1"/>
    <col min="3369" max="3369" width="7.7109375" style="97" customWidth="1"/>
    <col min="3370" max="3370" width="14.7109375" style="97" bestFit="1" customWidth="1"/>
    <col min="3371" max="3584" width="9.140625" style="97"/>
    <col min="3585" max="3585" width="8.7109375" style="97" customWidth="1"/>
    <col min="3586" max="3591" width="4.28515625" style="97" customWidth="1"/>
    <col min="3592" max="3592" width="2.7109375" style="97" customWidth="1"/>
    <col min="3593" max="3593" width="8.7109375" style="97" customWidth="1"/>
    <col min="3594" max="3599" width="4.28515625" style="97" customWidth="1"/>
    <col min="3600" max="3600" width="2.7109375" style="97" customWidth="1"/>
    <col min="3601" max="3601" width="8.7109375" style="97" customWidth="1"/>
    <col min="3602" max="3607" width="4.28515625" style="97" customWidth="1"/>
    <col min="3608" max="3608" width="2.7109375" style="97" customWidth="1"/>
    <col min="3609" max="3609" width="8.7109375" style="97" customWidth="1"/>
    <col min="3610" max="3615" width="4.28515625" style="97" customWidth="1"/>
    <col min="3616" max="3616" width="2.7109375" style="97" customWidth="1"/>
    <col min="3617" max="3617" width="8.7109375" style="97" customWidth="1"/>
    <col min="3618" max="3623" width="4.28515625" style="97" customWidth="1"/>
    <col min="3624" max="3624" width="2.7109375" style="97" customWidth="1"/>
    <col min="3625" max="3625" width="7.7109375" style="97" customWidth="1"/>
    <col min="3626" max="3626" width="14.7109375" style="97" bestFit="1" customWidth="1"/>
    <col min="3627" max="3840" width="9.140625" style="97"/>
    <col min="3841" max="3841" width="8.7109375" style="97" customWidth="1"/>
    <col min="3842" max="3847" width="4.28515625" style="97" customWidth="1"/>
    <col min="3848" max="3848" width="2.7109375" style="97" customWidth="1"/>
    <col min="3849" max="3849" width="8.7109375" style="97" customWidth="1"/>
    <col min="3850" max="3855" width="4.28515625" style="97" customWidth="1"/>
    <col min="3856" max="3856" width="2.7109375" style="97" customWidth="1"/>
    <col min="3857" max="3857" width="8.7109375" style="97" customWidth="1"/>
    <col min="3858" max="3863" width="4.28515625" style="97" customWidth="1"/>
    <col min="3864" max="3864" width="2.7109375" style="97" customWidth="1"/>
    <col min="3865" max="3865" width="8.7109375" style="97" customWidth="1"/>
    <col min="3866" max="3871" width="4.28515625" style="97" customWidth="1"/>
    <col min="3872" max="3872" width="2.7109375" style="97" customWidth="1"/>
    <col min="3873" max="3873" width="8.7109375" style="97" customWidth="1"/>
    <col min="3874" max="3879" width="4.28515625" style="97" customWidth="1"/>
    <col min="3880" max="3880" width="2.7109375" style="97" customWidth="1"/>
    <col min="3881" max="3881" width="7.7109375" style="97" customWidth="1"/>
    <col min="3882" max="3882" width="14.7109375" style="97" bestFit="1" customWidth="1"/>
    <col min="3883" max="4096" width="9.140625" style="97"/>
    <col min="4097" max="4097" width="8.7109375" style="97" customWidth="1"/>
    <col min="4098" max="4103" width="4.28515625" style="97" customWidth="1"/>
    <col min="4104" max="4104" width="2.7109375" style="97" customWidth="1"/>
    <col min="4105" max="4105" width="8.7109375" style="97" customWidth="1"/>
    <col min="4106" max="4111" width="4.28515625" style="97" customWidth="1"/>
    <col min="4112" max="4112" width="2.7109375" style="97" customWidth="1"/>
    <col min="4113" max="4113" width="8.7109375" style="97" customWidth="1"/>
    <col min="4114" max="4119" width="4.28515625" style="97" customWidth="1"/>
    <col min="4120" max="4120" width="2.7109375" style="97" customWidth="1"/>
    <col min="4121" max="4121" width="8.7109375" style="97" customWidth="1"/>
    <col min="4122" max="4127" width="4.28515625" style="97" customWidth="1"/>
    <col min="4128" max="4128" width="2.7109375" style="97" customWidth="1"/>
    <col min="4129" max="4129" width="8.7109375" style="97" customWidth="1"/>
    <col min="4130" max="4135" width="4.28515625" style="97" customWidth="1"/>
    <col min="4136" max="4136" width="2.7109375" style="97" customWidth="1"/>
    <col min="4137" max="4137" width="7.7109375" style="97" customWidth="1"/>
    <col min="4138" max="4138" width="14.7109375" style="97" bestFit="1" customWidth="1"/>
    <col min="4139" max="4352" width="9.140625" style="97"/>
    <col min="4353" max="4353" width="8.7109375" style="97" customWidth="1"/>
    <col min="4354" max="4359" width="4.28515625" style="97" customWidth="1"/>
    <col min="4360" max="4360" width="2.7109375" style="97" customWidth="1"/>
    <col min="4361" max="4361" width="8.7109375" style="97" customWidth="1"/>
    <col min="4362" max="4367" width="4.28515625" style="97" customWidth="1"/>
    <col min="4368" max="4368" width="2.7109375" style="97" customWidth="1"/>
    <col min="4369" max="4369" width="8.7109375" style="97" customWidth="1"/>
    <col min="4370" max="4375" width="4.28515625" style="97" customWidth="1"/>
    <col min="4376" max="4376" width="2.7109375" style="97" customWidth="1"/>
    <col min="4377" max="4377" width="8.7109375" style="97" customWidth="1"/>
    <col min="4378" max="4383" width="4.28515625" style="97" customWidth="1"/>
    <col min="4384" max="4384" width="2.7109375" style="97" customWidth="1"/>
    <col min="4385" max="4385" width="8.7109375" style="97" customWidth="1"/>
    <col min="4386" max="4391" width="4.28515625" style="97" customWidth="1"/>
    <col min="4392" max="4392" width="2.7109375" style="97" customWidth="1"/>
    <col min="4393" max="4393" width="7.7109375" style="97" customWidth="1"/>
    <col min="4394" max="4394" width="14.7109375" style="97" bestFit="1" customWidth="1"/>
    <col min="4395" max="4608" width="9.140625" style="97"/>
    <col min="4609" max="4609" width="8.7109375" style="97" customWidth="1"/>
    <col min="4610" max="4615" width="4.28515625" style="97" customWidth="1"/>
    <col min="4616" max="4616" width="2.7109375" style="97" customWidth="1"/>
    <col min="4617" max="4617" width="8.7109375" style="97" customWidth="1"/>
    <col min="4618" max="4623" width="4.28515625" style="97" customWidth="1"/>
    <col min="4624" max="4624" width="2.7109375" style="97" customWidth="1"/>
    <col min="4625" max="4625" width="8.7109375" style="97" customWidth="1"/>
    <col min="4626" max="4631" width="4.28515625" style="97" customWidth="1"/>
    <col min="4632" max="4632" width="2.7109375" style="97" customWidth="1"/>
    <col min="4633" max="4633" width="8.7109375" style="97" customWidth="1"/>
    <col min="4634" max="4639" width="4.28515625" style="97" customWidth="1"/>
    <col min="4640" max="4640" width="2.7109375" style="97" customWidth="1"/>
    <col min="4641" max="4641" width="8.7109375" style="97" customWidth="1"/>
    <col min="4642" max="4647" width="4.28515625" style="97" customWidth="1"/>
    <col min="4648" max="4648" width="2.7109375" style="97" customWidth="1"/>
    <col min="4649" max="4649" width="7.7109375" style="97" customWidth="1"/>
    <col min="4650" max="4650" width="14.7109375" style="97" bestFit="1" customWidth="1"/>
    <col min="4651" max="4864" width="9.140625" style="97"/>
    <col min="4865" max="4865" width="8.7109375" style="97" customWidth="1"/>
    <col min="4866" max="4871" width="4.28515625" style="97" customWidth="1"/>
    <col min="4872" max="4872" width="2.7109375" style="97" customWidth="1"/>
    <col min="4873" max="4873" width="8.7109375" style="97" customWidth="1"/>
    <col min="4874" max="4879" width="4.28515625" style="97" customWidth="1"/>
    <col min="4880" max="4880" width="2.7109375" style="97" customWidth="1"/>
    <col min="4881" max="4881" width="8.7109375" style="97" customWidth="1"/>
    <col min="4882" max="4887" width="4.28515625" style="97" customWidth="1"/>
    <col min="4888" max="4888" width="2.7109375" style="97" customWidth="1"/>
    <col min="4889" max="4889" width="8.7109375" style="97" customWidth="1"/>
    <col min="4890" max="4895" width="4.28515625" style="97" customWidth="1"/>
    <col min="4896" max="4896" width="2.7109375" style="97" customWidth="1"/>
    <col min="4897" max="4897" width="8.7109375" style="97" customWidth="1"/>
    <col min="4898" max="4903" width="4.28515625" style="97" customWidth="1"/>
    <col min="4904" max="4904" width="2.7109375" style="97" customWidth="1"/>
    <col min="4905" max="4905" width="7.7109375" style="97" customWidth="1"/>
    <col min="4906" max="4906" width="14.7109375" style="97" bestFit="1" customWidth="1"/>
    <col min="4907" max="5120" width="9.140625" style="97"/>
    <col min="5121" max="5121" width="8.7109375" style="97" customWidth="1"/>
    <col min="5122" max="5127" width="4.28515625" style="97" customWidth="1"/>
    <col min="5128" max="5128" width="2.7109375" style="97" customWidth="1"/>
    <col min="5129" max="5129" width="8.7109375" style="97" customWidth="1"/>
    <col min="5130" max="5135" width="4.28515625" style="97" customWidth="1"/>
    <col min="5136" max="5136" width="2.7109375" style="97" customWidth="1"/>
    <col min="5137" max="5137" width="8.7109375" style="97" customWidth="1"/>
    <col min="5138" max="5143" width="4.28515625" style="97" customWidth="1"/>
    <col min="5144" max="5144" width="2.7109375" style="97" customWidth="1"/>
    <col min="5145" max="5145" width="8.7109375" style="97" customWidth="1"/>
    <col min="5146" max="5151" width="4.28515625" style="97" customWidth="1"/>
    <col min="5152" max="5152" width="2.7109375" style="97" customWidth="1"/>
    <col min="5153" max="5153" width="8.7109375" style="97" customWidth="1"/>
    <col min="5154" max="5159" width="4.28515625" style="97" customWidth="1"/>
    <col min="5160" max="5160" width="2.7109375" style="97" customWidth="1"/>
    <col min="5161" max="5161" width="7.7109375" style="97" customWidth="1"/>
    <col min="5162" max="5162" width="14.7109375" style="97" bestFit="1" customWidth="1"/>
    <col min="5163" max="5376" width="9.140625" style="97"/>
    <col min="5377" max="5377" width="8.7109375" style="97" customWidth="1"/>
    <col min="5378" max="5383" width="4.28515625" style="97" customWidth="1"/>
    <col min="5384" max="5384" width="2.7109375" style="97" customWidth="1"/>
    <col min="5385" max="5385" width="8.7109375" style="97" customWidth="1"/>
    <col min="5386" max="5391" width="4.28515625" style="97" customWidth="1"/>
    <col min="5392" max="5392" width="2.7109375" style="97" customWidth="1"/>
    <col min="5393" max="5393" width="8.7109375" style="97" customWidth="1"/>
    <col min="5394" max="5399" width="4.28515625" style="97" customWidth="1"/>
    <col min="5400" max="5400" width="2.7109375" style="97" customWidth="1"/>
    <col min="5401" max="5401" width="8.7109375" style="97" customWidth="1"/>
    <col min="5402" max="5407" width="4.28515625" style="97" customWidth="1"/>
    <col min="5408" max="5408" width="2.7109375" style="97" customWidth="1"/>
    <col min="5409" max="5409" width="8.7109375" style="97" customWidth="1"/>
    <col min="5410" max="5415" width="4.28515625" style="97" customWidth="1"/>
    <col min="5416" max="5416" width="2.7109375" style="97" customWidth="1"/>
    <col min="5417" max="5417" width="7.7109375" style="97" customWidth="1"/>
    <col min="5418" max="5418" width="14.7109375" style="97" bestFit="1" customWidth="1"/>
    <col min="5419" max="5632" width="9.140625" style="97"/>
    <col min="5633" max="5633" width="8.7109375" style="97" customWidth="1"/>
    <col min="5634" max="5639" width="4.28515625" style="97" customWidth="1"/>
    <col min="5640" max="5640" width="2.7109375" style="97" customWidth="1"/>
    <col min="5641" max="5641" width="8.7109375" style="97" customWidth="1"/>
    <col min="5642" max="5647" width="4.28515625" style="97" customWidth="1"/>
    <col min="5648" max="5648" width="2.7109375" style="97" customWidth="1"/>
    <col min="5649" max="5649" width="8.7109375" style="97" customWidth="1"/>
    <col min="5650" max="5655" width="4.28515625" style="97" customWidth="1"/>
    <col min="5656" max="5656" width="2.7109375" style="97" customWidth="1"/>
    <col min="5657" max="5657" width="8.7109375" style="97" customWidth="1"/>
    <col min="5658" max="5663" width="4.28515625" style="97" customWidth="1"/>
    <col min="5664" max="5664" width="2.7109375" style="97" customWidth="1"/>
    <col min="5665" max="5665" width="8.7109375" style="97" customWidth="1"/>
    <col min="5666" max="5671" width="4.28515625" style="97" customWidth="1"/>
    <col min="5672" max="5672" width="2.7109375" style="97" customWidth="1"/>
    <col min="5673" max="5673" width="7.7109375" style="97" customWidth="1"/>
    <col min="5674" max="5674" width="14.7109375" style="97" bestFit="1" customWidth="1"/>
    <col min="5675" max="5888" width="9.140625" style="97"/>
    <col min="5889" max="5889" width="8.7109375" style="97" customWidth="1"/>
    <col min="5890" max="5895" width="4.28515625" style="97" customWidth="1"/>
    <col min="5896" max="5896" width="2.7109375" style="97" customWidth="1"/>
    <col min="5897" max="5897" width="8.7109375" style="97" customWidth="1"/>
    <col min="5898" max="5903" width="4.28515625" style="97" customWidth="1"/>
    <col min="5904" max="5904" width="2.7109375" style="97" customWidth="1"/>
    <col min="5905" max="5905" width="8.7109375" style="97" customWidth="1"/>
    <col min="5906" max="5911" width="4.28515625" style="97" customWidth="1"/>
    <col min="5912" max="5912" width="2.7109375" style="97" customWidth="1"/>
    <col min="5913" max="5913" width="8.7109375" style="97" customWidth="1"/>
    <col min="5914" max="5919" width="4.28515625" style="97" customWidth="1"/>
    <col min="5920" max="5920" width="2.7109375" style="97" customWidth="1"/>
    <col min="5921" max="5921" width="8.7109375" style="97" customWidth="1"/>
    <col min="5922" max="5927" width="4.28515625" style="97" customWidth="1"/>
    <col min="5928" max="5928" width="2.7109375" style="97" customWidth="1"/>
    <col min="5929" max="5929" width="7.7109375" style="97" customWidth="1"/>
    <col min="5930" max="5930" width="14.7109375" style="97" bestFit="1" customWidth="1"/>
    <col min="5931" max="6144" width="9.140625" style="97"/>
    <col min="6145" max="6145" width="8.7109375" style="97" customWidth="1"/>
    <col min="6146" max="6151" width="4.28515625" style="97" customWidth="1"/>
    <col min="6152" max="6152" width="2.7109375" style="97" customWidth="1"/>
    <col min="6153" max="6153" width="8.7109375" style="97" customWidth="1"/>
    <col min="6154" max="6159" width="4.28515625" style="97" customWidth="1"/>
    <col min="6160" max="6160" width="2.7109375" style="97" customWidth="1"/>
    <col min="6161" max="6161" width="8.7109375" style="97" customWidth="1"/>
    <col min="6162" max="6167" width="4.28515625" style="97" customWidth="1"/>
    <col min="6168" max="6168" width="2.7109375" style="97" customWidth="1"/>
    <col min="6169" max="6169" width="8.7109375" style="97" customWidth="1"/>
    <col min="6170" max="6175" width="4.28515625" style="97" customWidth="1"/>
    <col min="6176" max="6176" width="2.7109375" style="97" customWidth="1"/>
    <col min="6177" max="6177" width="8.7109375" style="97" customWidth="1"/>
    <col min="6178" max="6183" width="4.28515625" style="97" customWidth="1"/>
    <col min="6184" max="6184" width="2.7109375" style="97" customWidth="1"/>
    <col min="6185" max="6185" width="7.7109375" style="97" customWidth="1"/>
    <col min="6186" max="6186" width="14.7109375" style="97" bestFit="1" customWidth="1"/>
    <col min="6187" max="6400" width="9.140625" style="97"/>
    <col min="6401" max="6401" width="8.7109375" style="97" customWidth="1"/>
    <col min="6402" max="6407" width="4.28515625" style="97" customWidth="1"/>
    <col min="6408" max="6408" width="2.7109375" style="97" customWidth="1"/>
    <col min="6409" max="6409" width="8.7109375" style="97" customWidth="1"/>
    <col min="6410" max="6415" width="4.28515625" style="97" customWidth="1"/>
    <col min="6416" max="6416" width="2.7109375" style="97" customWidth="1"/>
    <col min="6417" max="6417" width="8.7109375" style="97" customWidth="1"/>
    <col min="6418" max="6423" width="4.28515625" style="97" customWidth="1"/>
    <col min="6424" max="6424" width="2.7109375" style="97" customWidth="1"/>
    <col min="6425" max="6425" width="8.7109375" style="97" customWidth="1"/>
    <col min="6426" max="6431" width="4.28515625" style="97" customWidth="1"/>
    <col min="6432" max="6432" width="2.7109375" style="97" customWidth="1"/>
    <col min="6433" max="6433" width="8.7109375" style="97" customWidth="1"/>
    <col min="6434" max="6439" width="4.28515625" style="97" customWidth="1"/>
    <col min="6440" max="6440" width="2.7109375" style="97" customWidth="1"/>
    <col min="6441" max="6441" width="7.7109375" style="97" customWidth="1"/>
    <col min="6442" max="6442" width="14.7109375" style="97" bestFit="1" customWidth="1"/>
    <col min="6443" max="6656" width="9.140625" style="97"/>
    <col min="6657" max="6657" width="8.7109375" style="97" customWidth="1"/>
    <col min="6658" max="6663" width="4.28515625" style="97" customWidth="1"/>
    <col min="6664" max="6664" width="2.7109375" style="97" customWidth="1"/>
    <col min="6665" max="6665" width="8.7109375" style="97" customWidth="1"/>
    <col min="6666" max="6671" width="4.28515625" style="97" customWidth="1"/>
    <col min="6672" max="6672" width="2.7109375" style="97" customWidth="1"/>
    <col min="6673" max="6673" width="8.7109375" style="97" customWidth="1"/>
    <col min="6674" max="6679" width="4.28515625" style="97" customWidth="1"/>
    <col min="6680" max="6680" width="2.7109375" style="97" customWidth="1"/>
    <col min="6681" max="6681" width="8.7109375" style="97" customWidth="1"/>
    <col min="6682" max="6687" width="4.28515625" style="97" customWidth="1"/>
    <col min="6688" max="6688" width="2.7109375" style="97" customWidth="1"/>
    <col min="6689" max="6689" width="8.7109375" style="97" customWidth="1"/>
    <col min="6690" max="6695" width="4.28515625" style="97" customWidth="1"/>
    <col min="6696" max="6696" width="2.7109375" style="97" customWidth="1"/>
    <col min="6697" max="6697" width="7.7109375" style="97" customWidth="1"/>
    <col min="6698" max="6698" width="14.7109375" style="97" bestFit="1" customWidth="1"/>
    <col min="6699" max="6912" width="9.140625" style="97"/>
    <col min="6913" max="6913" width="8.7109375" style="97" customWidth="1"/>
    <col min="6914" max="6919" width="4.28515625" style="97" customWidth="1"/>
    <col min="6920" max="6920" width="2.7109375" style="97" customWidth="1"/>
    <col min="6921" max="6921" width="8.7109375" style="97" customWidth="1"/>
    <col min="6922" max="6927" width="4.28515625" style="97" customWidth="1"/>
    <col min="6928" max="6928" width="2.7109375" style="97" customWidth="1"/>
    <col min="6929" max="6929" width="8.7109375" style="97" customWidth="1"/>
    <col min="6930" max="6935" width="4.28515625" style="97" customWidth="1"/>
    <col min="6936" max="6936" width="2.7109375" style="97" customWidth="1"/>
    <col min="6937" max="6937" width="8.7109375" style="97" customWidth="1"/>
    <col min="6938" max="6943" width="4.28515625" style="97" customWidth="1"/>
    <col min="6944" max="6944" width="2.7109375" style="97" customWidth="1"/>
    <col min="6945" max="6945" width="8.7109375" style="97" customWidth="1"/>
    <col min="6946" max="6951" width="4.28515625" style="97" customWidth="1"/>
    <col min="6952" max="6952" width="2.7109375" style="97" customWidth="1"/>
    <col min="6953" max="6953" width="7.7109375" style="97" customWidth="1"/>
    <col min="6954" max="6954" width="14.7109375" style="97" bestFit="1" customWidth="1"/>
    <col min="6955" max="7168" width="9.140625" style="97"/>
    <col min="7169" max="7169" width="8.7109375" style="97" customWidth="1"/>
    <col min="7170" max="7175" width="4.28515625" style="97" customWidth="1"/>
    <col min="7176" max="7176" width="2.7109375" style="97" customWidth="1"/>
    <col min="7177" max="7177" width="8.7109375" style="97" customWidth="1"/>
    <col min="7178" max="7183" width="4.28515625" style="97" customWidth="1"/>
    <col min="7184" max="7184" width="2.7109375" style="97" customWidth="1"/>
    <col min="7185" max="7185" width="8.7109375" style="97" customWidth="1"/>
    <col min="7186" max="7191" width="4.28515625" style="97" customWidth="1"/>
    <col min="7192" max="7192" width="2.7109375" style="97" customWidth="1"/>
    <col min="7193" max="7193" width="8.7109375" style="97" customWidth="1"/>
    <col min="7194" max="7199" width="4.28515625" style="97" customWidth="1"/>
    <col min="7200" max="7200" width="2.7109375" style="97" customWidth="1"/>
    <col min="7201" max="7201" width="8.7109375" style="97" customWidth="1"/>
    <col min="7202" max="7207" width="4.28515625" style="97" customWidth="1"/>
    <col min="7208" max="7208" width="2.7109375" style="97" customWidth="1"/>
    <col min="7209" max="7209" width="7.7109375" style="97" customWidth="1"/>
    <col min="7210" max="7210" width="14.7109375" style="97" bestFit="1" customWidth="1"/>
    <col min="7211" max="7424" width="9.140625" style="97"/>
    <col min="7425" max="7425" width="8.7109375" style="97" customWidth="1"/>
    <col min="7426" max="7431" width="4.28515625" style="97" customWidth="1"/>
    <col min="7432" max="7432" width="2.7109375" style="97" customWidth="1"/>
    <col min="7433" max="7433" width="8.7109375" style="97" customWidth="1"/>
    <col min="7434" max="7439" width="4.28515625" style="97" customWidth="1"/>
    <col min="7440" max="7440" width="2.7109375" style="97" customWidth="1"/>
    <col min="7441" max="7441" width="8.7109375" style="97" customWidth="1"/>
    <col min="7442" max="7447" width="4.28515625" style="97" customWidth="1"/>
    <col min="7448" max="7448" width="2.7109375" style="97" customWidth="1"/>
    <col min="7449" max="7449" width="8.7109375" style="97" customWidth="1"/>
    <col min="7450" max="7455" width="4.28515625" style="97" customWidth="1"/>
    <col min="7456" max="7456" width="2.7109375" style="97" customWidth="1"/>
    <col min="7457" max="7457" width="8.7109375" style="97" customWidth="1"/>
    <col min="7458" max="7463" width="4.28515625" style="97" customWidth="1"/>
    <col min="7464" max="7464" width="2.7109375" style="97" customWidth="1"/>
    <col min="7465" max="7465" width="7.7109375" style="97" customWidth="1"/>
    <col min="7466" max="7466" width="14.7109375" style="97" bestFit="1" customWidth="1"/>
    <col min="7467" max="7680" width="9.140625" style="97"/>
    <col min="7681" max="7681" width="8.7109375" style="97" customWidth="1"/>
    <col min="7682" max="7687" width="4.28515625" style="97" customWidth="1"/>
    <col min="7688" max="7688" width="2.7109375" style="97" customWidth="1"/>
    <col min="7689" max="7689" width="8.7109375" style="97" customWidth="1"/>
    <col min="7690" max="7695" width="4.28515625" style="97" customWidth="1"/>
    <col min="7696" max="7696" width="2.7109375" style="97" customWidth="1"/>
    <col min="7697" max="7697" width="8.7109375" style="97" customWidth="1"/>
    <col min="7698" max="7703" width="4.28515625" style="97" customWidth="1"/>
    <col min="7704" max="7704" width="2.7109375" style="97" customWidth="1"/>
    <col min="7705" max="7705" width="8.7109375" style="97" customWidth="1"/>
    <col min="7706" max="7711" width="4.28515625" style="97" customWidth="1"/>
    <col min="7712" max="7712" width="2.7109375" style="97" customWidth="1"/>
    <col min="7713" max="7713" width="8.7109375" style="97" customWidth="1"/>
    <col min="7714" max="7719" width="4.28515625" style="97" customWidth="1"/>
    <col min="7720" max="7720" width="2.7109375" style="97" customWidth="1"/>
    <col min="7721" max="7721" width="7.7109375" style="97" customWidth="1"/>
    <col min="7722" max="7722" width="14.7109375" style="97" bestFit="1" customWidth="1"/>
    <col min="7723" max="7936" width="9.140625" style="97"/>
    <col min="7937" max="7937" width="8.7109375" style="97" customWidth="1"/>
    <col min="7938" max="7943" width="4.28515625" style="97" customWidth="1"/>
    <col min="7944" max="7944" width="2.7109375" style="97" customWidth="1"/>
    <col min="7945" max="7945" width="8.7109375" style="97" customWidth="1"/>
    <col min="7946" max="7951" width="4.28515625" style="97" customWidth="1"/>
    <col min="7952" max="7952" width="2.7109375" style="97" customWidth="1"/>
    <col min="7953" max="7953" width="8.7109375" style="97" customWidth="1"/>
    <col min="7954" max="7959" width="4.28515625" style="97" customWidth="1"/>
    <col min="7960" max="7960" width="2.7109375" style="97" customWidth="1"/>
    <col min="7961" max="7961" width="8.7109375" style="97" customWidth="1"/>
    <col min="7962" max="7967" width="4.28515625" style="97" customWidth="1"/>
    <col min="7968" max="7968" width="2.7109375" style="97" customWidth="1"/>
    <col min="7969" max="7969" width="8.7109375" style="97" customWidth="1"/>
    <col min="7970" max="7975" width="4.28515625" style="97" customWidth="1"/>
    <col min="7976" max="7976" width="2.7109375" style="97" customWidth="1"/>
    <col min="7977" max="7977" width="7.7109375" style="97" customWidth="1"/>
    <col min="7978" max="7978" width="14.7109375" style="97" bestFit="1" customWidth="1"/>
    <col min="7979" max="8192" width="9.140625" style="97"/>
    <col min="8193" max="8193" width="8.7109375" style="97" customWidth="1"/>
    <col min="8194" max="8199" width="4.28515625" style="97" customWidth="1"/>
    <col min="8200" max="8200" width="2.7109375" style="97" customWidth="1"/>
    <col min="8201" max="8201" width="8.7109375" style="97" customWidth="1"/>
    <col min="8202" max="8207" width="4.28515625" style="97" customWidth="1"/>
    <col min="8208" max="8208" width="2.7109375" style="97" customWidth="1"/>
    <col min="8209" max="8209" width="8.7109375" style="97" customWidth="1"/>
    <col min="8210" max="8215" width="4.28515625" style="97" customWidth="1"/>
    <col min="8216" max="8216" width="2.7109375" style="97" customWidth="1"/>
    <col min="8217" max="8217" width="8.7109375" style="97" customWidth="1"/>
    <col min="8218" max="8223" width="4.28515625" style="97" customWidth="1"/>
    <col min="8224" max="8224" width="2.7109375" style="97" customWidth="1"/>
    <col min="8225" max="8225" width="8.7109375" style="97" customWidth="1"/>
    <col min="8226" max="8231" width="4.28515625" style="97" customWidth="1"/>
    <col min="8232" max="8232" width="2.7109375" style="97" customWidth="1"/>
    <col min="8233" max="8233" width="7.7109375" style="97" customWidth="1"/>
    <col min="8234" max="8234" width="14.7109375" style="97" bestFit="1" customWidth="1"/>
    <col min="8235" max="8448" width="9.140625" style="97"/>
    <col min="8449" max="8449" width="8.7109375" style="97" customWidth="1"/>
    <col min="8450" max="8455" width="4.28515625" style="97" customWidth="1"/>
    <col min="8456" max="8456" width="2.7109375" style="97" customWidth="1"/>
    <col min="8457" max="8457" width="8.7109375" style="97" customWidth="1"/>
    <col min="8458" max="8463" width="4.28515625" style="97" customWidth="1"/>
    <col min="8464" max="8464" width="2.7109375" style="97" customWidth="1"/>
    <col min="8465" max="8465" width="8.7109375" style="97" customWidth="1"/>
    <col min="8466" max="8471" width="4.28515625" style="97" customWidth="1"/>
    <col min="8472" max="8472" width="2.7109375" style="97" customWidth="1"/>
    <col min="8473" max="8473" width="8.7109375" style="97" customWidth="1"/>
    <col min="8474" max="8479" width="4.28515625" style="97" customWidth="1"/>
    <col min="8480" max="8480" width="2.7109375" style="97" customWidth="1"/>
    <col min="8481" max="8481" width="8.7109375" style="97" customWidth="1"/>
    <col min="8482" max="8487" width="4.28515625" style="97" customWidth="1"/>
    <col min="8488" max="8488" width="2.7109375" style="97" customWidth="1"/>
    <col min="8489" max="8489" width="7.7109375" style="97" customWidth="1"/>
    <col min="8490" max="8490" width="14.7109375" style="97" bestFit="1" customWidth="1"/>
    <col min="8491" max="8704" width="9.140625" style="97"/>
    <col min="8705" max="8705" width="8.7109375" style="97" customWidth="1"/>
    <col min="8706" max="8711" width="4.28515625" style="97" customWidth="1"/>
    <col min="8712" max="8712" width="2.7109375" style="97" customWidth="1"/>
    <col min="8713" max="8713" width="8.7109375" style="97" customWidth="1"/>
    <col min="8714" max="8719" width="4.28515625" style="97" customWidth="1"/>
    <col min="8720" max="8720" width="2.7109375" style="97" customWidth="1"/>
    <col min="8721" max="8721" width="8.7109375" style="97" customWidth="1"/>
    <col min="8722" max="8727" width="4.28515625" style="97" customWidth="1"/>
    <col min="8728" max="8728" width="2.7109375" style="97" customWidth="1"/>
    <col min="8729" max="8729" width="8.7109375" style="97" customWidth="1"/>
    <col min="8730" max="8735" width="4.28515625" style="97" customWidth="1"/>
    <col min="8736" max="8736" width="2.7109375" style="97" customWidth="1"/>
    <col min="8737" max="8737" width="8.7109375" style="97" customWidth="1"/>
    <col min="8738" max="8743" width="4.28515625" style="97" customWidth="1"/>
    <col min="8744" max="8744" width="2.7109375" style="97" customWidth="1"/>
    <col min="8745" max="8745" width="7.7109375" style="97" customWidth="1"/>
    <col min="8746" max="8746" width="14.7109375" style="97" bestFit="1" customWidth="1"/>
    <col min="8747" max="8960" width="9.140625" style="97"/>
    <col min="8961" max="8961" width="8.7109375" style="97" customWidth="1"/>
    <col min="8962" max="8967" width="4.28515625" style="97" customWidth="1"/>
    <col min="8968" max="8968" width="2.7109375" style="97" customWidth="1"/>
    <col min="8969" max="8969" width="8.7109375" style="97" customWidth="1"/>
    <col min="8970" max="8975" width="4.28515625" style="97" customWidth="1"/>
    <col min="8976" max="8976" width="2.7109375" style="97" customWidth="1"/>
    <col min="8977" max="8977" width="8.7109375" style="97" customWidth="1"/>
    <col min="8978" max="8983" width="4.28515625" style="97" customWidth="1"/>
    <col min="8984" max="8984" width="2.7109375" style="97" customWidth="1"/>
    <col min="8985" max="8985" width="8.7109375" style="97" customWidth="1"/>
    <col min="8986" max="8991" width="4.28515625" style="97" customWidth="1"/>
    <col min="8992" max="8992" width="2.7109375" style="97" customWidth="1"/>
    <col min="8993" max="8993" width="8.7109375" style="97" customWidth="1"/>
    <col min="8994" max="8999" width="4.28515625" style="97" customWidth="1"/>
    <col min="9000" max="9000" width="2.7109375" style="97" customWidth="1"/>
    <col min="9001" max="9001" width="7.7109375" style="97" customWidth="1"/>
    <col min="9002" max="9002" width="14.7109375" style="97" bestFit="1" customWidth="1"/>
    <col min="9003" max="9216" width="9.140625" style="97"/>
    <col min="9217" max="9217" width="8.7109375" style="97" customWidth="1"/>
    <col min="9218" max="9223" width="4.28515625" style="97" customWidth="1"/>
    <col min="9224" max="9224" width="2.7109375" style="97" customWidth="1"/>
    <col min="9225" max="9225" width="8.7109375" style="97" customWidth="1"/>
    <col min="9226" max="9231" width="4.28515625" style="97" customWidth="1"/>
    <col min="9232" max="9232" width="2.7109375" style="97" customWidth="1"/>
    <col min="9233" max="9233" width="8.7109375" style="97" customWidth="1"/>
    <col min="9234" max="9239" width="4.28515625" style="97" customWidth="1"/>
    <col min="9240" max="9240" width="2.7109375" style="97" customWidth="1"/>
    <col min="9241" max="9241" width="8.7109375" style="97" customWidth="1"/>
    <col min="9242" max="9247" width="4.28515625" style="97" customWidth="1"/>
    <col min="9248" max="9248" width="2.7109375" style="97" customWidth="1"/>
    <col min="9249" max="9249" width="8.7109375" style="97" customWidth="1"/>
    <col min="9250" max="9255" width="4.28515625" style="97" customWidth="1"/>
    <col min="9256" max="9256" width="2.7109375" style="97" customWidth="1"/>
    <col min="9257" max="9257" width="7.7109375" style="97" customWidth="1"/>
    <col min="9258" max="9258" width="14.7109375" style="97" bestFit="1" customWidth="1"/>
    <col min="9259" max="9472" width="9.140625" style="97"/>
    <col min="9473" max="9473" width="8.7109375" style="97" customWidth="1"/>
    <col min="9474" max="9479" width="4.28515625" style="97" customWidth="1"/>
    <col min="9480" max="9480" width="2.7109375" style="97" customWidth="1"/>
    <col min="9481" max="9481" width="8.7109375" style="97" customWidth="1"/>
    <col min="9482" max="9487" width="4.28515625" style="97" customWidth="1"/>
    <col min="9488" max="9488" width="2.7109375" style="97" customWidth="1"/>
    <col min="9489" max="9489" width="8.7109375" style="97" customWidth="1"/>
    <col min="9490" max="9495" width="4.28515625" style="97" customWidth="1"/>
    <col min="9496" max="9496" width="2.7109375" style="97" customWidth="1"/>
    <col min="9497" max="9497" width="8.7109375" style="97" customWidth="1"/>
    <col min="9498" max="9503" width="4.28515625" style="97" customWidth="1"/>
    <col min="9504" max="9504" width="2.7109375" style="97" customWidth="1"/>
    <col min="9505" max="9505" width="8.7109375" style="97" customWidth="1"/>
    <col min="9506" max="9511" width="4.28515625" style="97" customWidth="1"/>
    <col min="9512" max="9512" width="2.7109375" style="97" customWidth="1"/>
    <col min="9513" max="9513" width="7.7109375" style="97" customWidth="1"/>
    <col min="9514" max="9514" width="14.7109375" style="97" bestFit="1" customWidth="1"/>
    <col min="9515" max="9728" width="9.140625" style="97"/>
    <col min="9729" max="9729" width="8.7109375" style="97" customWidth="1"/>
    <col min="9730" max="9735" width="4.28515625" style="97" customWidth="1"/>
    <col min="9736" max="9736" width="2.7109375" style="97" customWidth="1"/>
    <col min="9737" max="9737" width="8.7109375" style="97" customWidth="1"/>
    <col min="9738" max="9743" width="4.28515625" style="97" customWidth="1"/>
    <col min="9744" max="9744" width="2.7109375" style="97" customWidth="1"/>
    <col min="9745" max="9745" width="8.7109375" style="97" customWidth="1"/>
    <col min="9746" max="9751" width="4.28515625" style="97" customWidth="1"/>
    <col min="9752" max="9752" width="2.7109375" style="97" customWidth="1"/>
    <col min="9753" max="9753" width="8.7109375" style="97" customWidth="1"/>
    <col min="9754" max="9759" width="4.28515625" style="97" customWidth="1"/>
    <col min="9760" max="9760" width="2.7109375" style="97" customWidth="1"/>
    <col min="9761" max="9761" width="8.7109375" style="97" customWidth="1"/>
    <col min="9762" max="9767" width="4.28515625" style="97" customWidth="1"/>
    <col min="9768" max="9768" width="2.7109375" style="97" customWidth="1"/>
    <col min="9769" max="9769" width="7.7109375" style="97" customWidth="1"/>
    <col min="9770" max="9770" width="14.7109375" style="97" bestFit="1" customWidth="1"/>
    <col min="9771" max="9984" width="9.140625" style="97"/>
    <col min="9985" max="9985" width="8.7109375" style="97" customWidth="1"/>
    <col min="9986" max="9991" width="4.28515625" style="97" customWidth="1"/>
    <col min="9992" max="9992" width="2.7109375" style="97" customWidth="1"/>
    <col min="9993" max="9993" width="8.7109375" style="97" customWidth="1"/>
    <col min="9994" max="9999" width="4.28515625" style="97" customWidth="1"/>
    <col min="10000" max="10000" width="2.7109375" style="97" customWidth="1"/>
    <col min="10001" max="10001" width="8.7109375" style="97" customWidth="1"/>
    <col min="10002" max="10007" width="4.28515625" style="97" customWidth="1"/>
    <col min="10008" max="10008" width="2.7109375" style="97" customWidth="1"/>
    <col min="10009" max="10009" width="8.7109375" style="97" customWidth="1"/>
    <col min="10010" max="10015" width="4.28515625" style="97" customWidth="1"/>
    <col min="10016" max="10016" width="2.7109375" style="97" customWidth="1"/>
    <col min="10017" max="10017" width="8.7109375" style="97" customWidth="1"/>
    <col min="10018" max="10023" width="4.28515625" style="97" customWidth="1"/>
    <col min="10024" max="10024" width="2.7109375" style="97" customWidth="1"/>
    <col min="10025" max="10025" width="7.7109375" style="97" customWidth="1"/>
    <col min="10026" max="10026" width="14.7109375" style="97" bestFit="1" customWidth="1"/>
    <col min="10027" max="10240" width="9.140625" style="97"/>
    <col min="10241" max="10241" width="8.7109375" style="97" customWidth="1"/>
    <col min="10242" max="10247" width="4.28515625" style="97" customWidth="1"/>
    <col min="10248" max="10248" width="2.7109375" style="97" customWidth="1"/>
    <col min="10249" max="10249" width="8.7109375" style="97" customWidth="1"/>
    <col min="10250" max="10255" width="4.28515625" style="97" customWidth="1"/>
    <col min="10256" max="10256" width="2.7109375" style="97" customWidth="1"/>
    <col min="10257" max="10257" width="8.7109375" style="97" customWidth="1"/>
    <col min="10258" max="10263" width="4.28515625" style="97" customWidth="1"/>
    <col min="10264" max="10264" width="2.7109375" style="97" customWidth="1"/>
    <col min="10265" max="10265" width="8.7109375" style="97" customWidth="1"/>
    <col min="10266" max="10271" width="4.28515625" style="97" customWidth="1"/>
    <col min="10272" max="10272" width="2.7109375" style="97" customWidth="1"/>
    <col min="10273" max="10273" width="8.7109375" style="97" customWidth="1"/>
    <col min="10274" max="10279" width="4.28515625" style="97" customWidth="1"/>
    <col min="10280" max="10280" width="2.7109375" style="97" customWidth="1"/>
    <col min="10281" max="10281" width="7.7109375" style="97" customWidth="1"/>
    <col min="10282" max="10282" width="14.7109375" style="97" bestFit="1" customWidth="1"/>
    <col min="10283" max="10496" width="9.140625" style="97"/>
    <col min="10497" max="10497" width="8.7109375" style="97" customWidth="1"/>
    <col min="10498" max="10503" width="4.28515625" style="97" customWidth="1"/>
    <col min="10504" max="10504" width="2.7109375" style="97" customWidth="1"/>
    <col min="10505" max="10505" width="8.7109375" style="97" customWidth="1"/>
    <col min="10506" max="10511" width="4.28515625" style="97" customWidth="1"/>
    <col min="10512" max="10512" width="2.7109375" style="97" customWidth="1"/>
    <col min="10513" max="10513" width="8.7109375" style="97" customWidth="1"/>
    <col min="10514" max="10519" width="4.28515625" style="97" customWidth="1"/>
    <col min="10520" max="10520" width="2.7109375" style="97" customWidth="1"/>
    <col min="10521" max="10521" width="8.7109375" style="97" customWidth="1"/>
    <col min="10522" max="10527" width="4.28515625" style="97" customWidth="1"/>
    <col min="10528" max="10528" width="2.7109375" style="97" customWidth="1"/>
    <col min="10529" max="10529" width="8.7109375" style="97" customWidth="1"/>
    <col min="10530" max="10535" width="4.28515625" style="97" customWidth="1"/>
    <col min="10536" max="10536" width="2.7109375" style="97" customWidth="1"/>
    <col min="10537" max="10537" width="7.7109375" style="97" customWidth="1"/>
    <col min="10538" max="10538" width="14.7109375" style="97" bestFit="1" customWidth="1"/>
    <col min="10539" max="10752" width="9.140625" style="97"/>
    <col min="10753" max="10753" width="8.7109375" style="97" customWidth="1"/>
    <col min="10754" max="10759" width="4.28515625" style="97" customWidth="1"/>
    <col min="10760" max="10760" width="2.7109375" style="97" customWidth="1"/>
    <col min="10761" max="10761" width="8.7109375" style="97" customWidth="1"/>
    <col min="10762" max="10767" width="4.28515625" style="97" customWidth="1"/>
    <col min="10768" max="10768" width="2.7109375" style="97" customWidth="1"/>
    <col min="10769" max="10769" width="8.7109375" style="97" customWidth="1"/>
    <col min="10770" max="10775" width="4.28515625" style="97" customWidth="1"/>
    <col min="10776" max="10776" width="2.7109375" style="97" customWidth="1"/>
    <col min="10777" max="10777" width="8.7109375" style="97" customWidth="1"/>
    <col min="10778" max="10783" width="4.28515625" style="97" customWidth="1"/>
    <col min="10784" max="10784" width="2.7109375" style="97" customWidth="1"/>
    <col min="10785" max="10785" width="8.7109375" style="97" customWidth="1"/>
    <col min="10786" max="10791" width="4.28515625" style="97" customWidth="1"/>
    <col min="10792" max="10792" width="2.7109375" style="97" customWidth="1"/>
    <col min="10793" max="10793" width="7.7109375" style="97" customWidth="1"/>
    <col min="10794" max="10794" width="14.7109375" style="97" bestFit="1" customWidth="1"/>
    <col min="10795" max="11008" width="9.140625" style="97"/>
    <col min="11009" max="11009" width="8.7109375" style="97" customWidth="1"/>
    <col min="11010" max="11015" width="4.28515625" style="97" customWidth="1"/>
    <col min="11016" max="11016" width="2.7109375" style="97" customWidth="1"/>
    <col min="11017" max="11017" width="8.7109375" style="97" customWidth="1"/>
    <col min="11018" max="11023" width="4.28515625" style="97" customWidth="1"/>
    <col min="11024" max="11024" width="2.7109375" style="97" customWidth="1"/>
    <col min="11025" max="11025" width="8.7109375" style="97" customWidth="1"/>
    <col min="11026" max="11031" width="4.28515625" style="97" customWidth="1"/>
    <col min="11032" max="11032" width="2.7109375" style="97" customWidth="1"/>
    <col min="11033" max="11033" width="8.7109375" style="97" customWidth="1"/>
    <col min="11034" max="11039" width="4.28515625" style="97" customWidth="1"/>
    <col min="11040" max="11040" width="2.7109375" style="97" customWidth="1"/>
    <col min="11041" max="11041" width="8.7109375" style="97" customWidth="1"/>
    <col min="11042" max="11047" width="4.28515625" style="97" customWidth="1"/>
    <col min="11048" max="11048" width="2.7109375" style="97" customWidth="1"/>
    <col min="11049" max="11049" width="7.7109375" style="97" customWidth="1"/>
    <col min="11050" max="11050" width="14.7109375" style="97" bestFit="1" customWidth="1"/>
    <col min="11051" max="11264" width="9.140625" style="97"/>
    <col min="11265" max="11265" width="8.7109375" style="97" customWidth="1"/>
    <col min="11266" max="11271" width="4.28515625" style="97" customWidth="1"/>
    <col min="11272" max="11272" width="2.7109375" style="97" customWidth="1"/>
    <col min="11273" max="11273" width="8.7109375" style="97" customWidth="1"/>
    <col min="11274" max="11279" width="4.28515625" style="97" customWidth="1"/>
    <col min="11280" max="11280" width="2.7109375" style="97" customWidth="1"/>
    <col min="11281" max="11281" width="8.7109375" style="97" customWidth="1"/>
    <col min="11282" max="11287" width="4.28515625" style="97" customWidth="1"/>
    <col min="11288" max="11288" width="2.7109375" style="97" customWidth="1"/>
    <col min="11289" max="11289" width="8.7109375" style="97" customWidth="1"/>
    <col min="11290" max="11295" width="4.28515625" style="97" customWidth="1"/>
    <col min="11296" max="11296" width="2.7109375" style="97" customWidth="1"/>
    <col min="11297" max="11297" width="8.7109375" style="97" customWidth="1"/>
    <col min="11298" max="11303" width="4.28515625" style="97" customWidth="1"/>
    <col min="11304" max="11304" width="2.7109375" style="97" customWidth="1"/>
    <col min="11305" max="11305" width="7.7109375" style="97" customWidth="1"/>
    <col min="11306" max="11306" width="14.7109375" style="97" bestFit="1" customWidth="1"/>
    <col min="11307" max="11520" width="9.140625" style="97"/>
    <col min="11521" max="11521" width="8.7109375" style="97" customWidth="1"/>
    <col min="11522" max="11527" width="4.28515625" style="97" customWidth="1"/>
    <col min="11528" max="11528" width="2.7109375" style="97" customWidth="1"/>
    <col min="11529" max="11529" width="8.7109375" style="97" customWidth="1"/>
    <col min="11530" max="11535" width="4.28515625" style="97" customWidth="1"/>
    <col min="11536" max="11536" width="2.7109375" style="97" customWidth="1"/>
    <col min="11537" max="11537" width="8.7109375" style="97" customWidth="1"/>
    <col min="11538" max="11543" width="4.28515625" style="97" customWidth="1"/>
    <col min="11544" max="11544" width="2.7109375" style="97" customWidth="1"/>
    <col min="11545" max="11545" width="8.7109375" style="97" customWidth="1"/>
    <col min="11546" max="11551" width="4.28515625" style="97" customWidth="1"/>
    <col min="11552" max="11552" width="2.7109375" style="97" customWidth="1"/>
    <col min="11553" max="11553" width="8.7109375" style="97" customWidth="1"/>
    <col min="11554" max="11559" width="4.28515625" style="97" customWidth="1"/>
    <col min="11560" max="11560" width="2.7109375" style="97" customWidth="1"/>
    <col min="11561" max="11561" width="7.7109375" style="97" customWidth="1"/>
    <col min="11562" max="11562" width="14.7109375" style="97" bestFit="1" customWidth="1"/>
    <col min="11563" max="11776" width="9.140625" style="97"/>
    <col min="11777" max="11777" width="8.7109375" style="97" customWidth="1"/>
    <col min="11778" max="11783" width="4.28515625" style="97" customWidth="1"/>
    <col min="11784" max="11784" width="2.7109375" style="97" customWidth="1"/>
    <col min="11785" max="11785" width="8.7109375" style="97" customWidth="1"/>
    <col min="11786" max="11791" width="4.28515625" style="97" customWidth="1"/>
    <col min="11792" max="11792" width="2.7109375" style="97" customWidth="1"/>
    <col min="11793" max="11793" width="8.7109375" style="97" customWidth="1"/>
    <col min="11794" max="11799" width="4.28515625" style="97" customWidth="1"/>
    <col min="11800" max="11800" width="2.7109375" style="97" customWidth="1"/>
    <col min="11801" max="11801" width="8.7109375" style="97" customWidth="1"/>
    <col min="11802" max="11807" width="4.28515625" style="97" customWidth="1"/>
    <col min="11808" max="11808" width="2.7109375" style="97" customWidth="1"/>
    <col min="11809" max="11809" width="8.7109375" style="97" customWidth="1"/>
    <col min="11810" max="11815" width="4.28515625" style="97" customWidth="1"/>
    <col min="11816" max="11816" width="2.7109375" style="97" customWidth="1"/>
    <col min="11817" max="11817" width="7.7109375" style="97" customWidth="1"/>
    <col min="11818" max="11818" width="14.7109375" style="97" bestFit="1" customWidth="1"/>
    <col min="11819" max="12032" width="9.140625" style="97"/>
    <col min="12033" max="12033" width="8.7109375" style="97" customWidth="1"/>
    <col min="12034" max="12039" width="4.28515625" style="97" customWidth="1"/>
    <col min="12040" max="12040" width="2.7109375" style="97" customWidth="1"/>
    <col min="12041" max="12041" width="8.7109375" style="97" customWidth="1"/>
    <col min="12042" max="12047" width="4.28515625" style="97" customWidth="1"/>
    <col min="12048" max="12048" width="2.7109375" style="97" customWidth="1"/>
    <col min="12049" max="12049" width="8.7109375" style="97" customWidth="1"/>
    <col min="12050" max="12055" width="4.28515625" style="97" customWidth="1"/>
    <col min="12056" max="12056" width="2.7109375" style="97" customWidth="1"/>
    <col min="12057" max="12057" width="8.7109375" style="97" customWidth="1"/>
    <col min="12058" max="12063" width="4.28515625" style="97" customWidth="1"/>
    <col min="12064" max="12064" width="2.7109375" style="97" customWidth="1"/>
    <col min="12065" max="12065" width="8.7109375" style="97" customWidth="1"/>
    <col min="12066" max="12071" width="4.28515625" style="97" customWidth="1"/>
    <col min="12072" max="12072" width="2.7109375" style="97" customWidth="1"/>
    <col min="12073" max="12073" width="7.7109375" style="97" customWidth="1"/>
    <col min="12074" max="12074" width="14.7109375" style="97" bestFit="1" customWidth="1"/>
    <col min="12075" max="12288" width="9.140625" style="97"/>
    <col min="12289" max="12289" width="8.7109375" style="97" customWidth="1"/>
    <col min="12290" max="12295" width="4.28515625" style="97" customWidth="1"/>
    <col min="12296" max="12296" width="2.7109375" style="97" customWidth="1"/>
    <col min="12297" max="12297" width="8.7109375" style="97" customWidth="1"/>
    <col min="12298" max="12303" width="4.28515625" style="97" customWidth="1"/>
    <col min="12304" max="12304" width="2.7109375" style="97" customWidth="1"/>
    <col min="12305" max="12305" width="8.7109375" style="97" customWidth="1"/>
    <col min="12306" max="12311" width="4.28515625" style="97" customWidth="1"/>
    <col min="12312" max="12312" width="2.7109375" style="97" customWidth="1"/>
    <col min="12313" max="12313" width="8.7109375" style="97" customWidth="1"/>
    <col min="12314" max="12319" width="4.28515625" style="97" customWidth="1"/>
    <col min="12320" max="12320" width="2.7109375" style="97" customWidth="1"/>
    <col min="12321" max="12321" width="8.7109375" style="97" customWidth="1"/>
    <col min="12322" max="12327" width="4.28515625" style="97" customWidth="1"/>
    <col min="12328" max="12328" width="2.7109375" style="97" customWidth="1"/>
    <col min="12329" max="12329" width="7.7109375" style="97" customWidth="1"/>
    <col min="12330" max="12330" width="14.7109375" style="97" bestFit="1" customWidth="1"/>
    <col min="12331" max="12544" width="9.140625" style="97"/>
    <col min="12545" max="12545" width="8.7109375" style="97" customWidth="1"/>
    <col min="12546" max="12551" width="4.28515625" style="97" customWidth="1"/>
    <col min="12552" max="12552" width="2.7109375" style="97" customWidth="1"/>
    <col min="12553" max="12553" width="8.7109375" style="97" customWidth="1"/>
    <col min="12554" max="12559" width="4.28515625" style="97" customWidth="1"/>
    <col min="12560" max="12560" width="2.7109375" style="97" customWidth="1"/>
    <col min="12561" max="12561" width="8.7109375" style="97" customWidth="1"/>
    <col min="12562" max="12567" width="4.28515625" style="97" customWidth="1"/>
    <col min="12568" max="12568" width="2.7109375" style="97" customWidth="1"/>
    <col min="12569" max="12569" width="8.7109375" style="97" customWidth="1"/>
    <col min="12570" max="12575" width="4.28515625" style="97" customWidth="1"/>
    <col min="12576" max="12576" width="2.7109375" style="97" customWidth="1"/>
    <col min="12577" max="12577" width="8.7109375" style="97" customWidth="1"/>
    <col min="12578" max="12583" width="4.28515625" style="97" customWidth="1"/>
    <col min="12584" max="12584" width="2.7109375" style="97" customWidth="1"/>
    <col min="12585" max="12585" width="7.7109375" style="97" customWidth="1"/>
    <col min="12586" max="12586" width="14.7109375" style="97" bestFit="1" customWidth="1"/>
    <col min="12587" max="12800" width="9.140625" style="97"/>
    <col min="12801" max="12801" width="8.7109375" style="97" customWidth="1"/>
    <col min="12802" max="12807" width="4.28515625" style="97" customWidth="1"/>
    <col min="12808" max="12808" width="2.7109375" style="97" customWidth="1"/>
    <col min="12809" max="12809" width="8.7109375" style="97" customWidth="1"/>
    <col min="12810" max="12815" width="4.28515625" style="97" customWidth="1"/>
    <col min="12816" max="12816" width="2.7109375" style="97" customWidth="1"/>
    <col min="12817" max="12817" width="8.7109375" style="97" customWidth="1"/>
    <col min="12818" max="12823" width="4.28515625" style="97" customWidth="1"/>
    <col min="12824" max="12824" width="2.7109375" style="97" customWidth="1"/>
    <col min="12825" max="12825" width="8.7109375" style="97" customWidth="1"/>
    <col min="12826" max="12831" width="4.28515625" style="97" customWidth="1"/>
    <col min="12832" max="12832" width="2.7109375" style="97" customWidth="1"/>
    <col min="12833" max="12833" width="8.7109375" style="97" customWidth="1"/>
    <col min="12834" max="12839" width="4.28515625" style="97" customWidth="1"/>
    <col min="12840" max="12840" width="2.7109375" style="97" customWidth="1"/>
    <col min="12841" max="12841" width="7.7109375" style="97" customWidth="1"/>
    <col min="12842" max="12842" width="14.7109375" style="97" bestFit="1" customWidth="1"/>
    <col min="12843" max="13056" width="9.140625" style="97"/>
    <col min="13057" max="13057" width="8.7109375" style="97" customWidth="1"/>
    <col min="13058" max="13063" width="4.28515625" style="97" customWidth="1"/>
    <col min="13064" max="13064" width="2.7109375" style="97" customWidth="1"/>
    <col min="13065" max="13065" width="8.7109375" style="97" customWidth="1"/>
    <col min="13066" max="13071" width="4.28515625" style="97" customWidth="1"/>
    <col min="13072" max="13072" width="2.7109375" style="97" customWidth="1"/>
    <col min="13073" max="13073" width="8.7109375" style="97" customWidth="1"/>
    <col min="13074" max="13079" width="4.28515625" style="97" customWidth="1"/>
    <col min="13080" max="13080" width="2.7109375" style="97" customWidth="1"/>
    <col min="13081" max="13081" width="8.7109375" style="97" customWidth="1"/>
    <col min="13082" max="13087" width="4.28515625" style="97" customWidth="1"/>
    <col min="13088" max="13088" width="2.7109375" style="97" customWidth="1"/>
    <col min="13089" max="13089" width="8.7109375" style="97" customWidth="1"/>
    <col min="13090" max="13095" width="4.28515625" style="97" customWidth="1"/>
    <col min="13096" max="13096" width="2.7109375" style="97" customWidth="1"/>
    <col min="13097" max="13097" width="7.7109375" style="97" customWidth="1"/>
    <col min="13098" max="13098" width="14.7109375" style="97" bestFit="1" customWidth="1"/>
    <col min="13099" max="13312" width="9.140625" style="97"/>
    <col min="13313" max="13313" width="8.7109375" style="97" customWidth="1"/>
    <col min="13314" max="13319" width="4.28515625" style="97" customWidth="1"/>
    <col min="13320" max="13320" width="2.7109375" style="97" customWidth="1"/>
    <col min="13321" max="13321" width="8.7109375" style="97" customWidth="1"/>
    <col min="13322" max="13327" width="4.28515625" style="97" customWidth="1"/>
    <col min="13328" max="13328" width="2.7109375" style="97" customWidth="1"/>
    <col min="13329" max="13329" width="8.7109375" style="97" customWidth="1"/>
    <col min="13330" max="13335" width="4.28515625" style="97" customWidth="1"/>
    <col min="13336" max="13336" width="2.7109375" style="97" customWidth="1"/>
    <col min="13337" max="13337" width="8.7109375" style="97" customWidth="1"/>
    <col min="13338" max="13343" width="4.28515625" style="97" customWidth="1"/>
    <col min="13344" max="13344" width="2.7109375" style="97" customWidth="1"/>
    <col min="13345" max="13345" width="8.7109375" style="97" customWidth="1"/>
    <col min="13346" max="13351" width="4.28515625" style="97" customWidth="1"/>
    <col min="13352" max="13352" width="2.7109375" style="97" customWidth="1"/>
    <col min="13353" max="13353" width="7.7109375" style="97" customWidth="1"/>
    <col min="13354" max="13354" width="14.7109375" style="97" bestFit="1" customWidth="1"/>
    <col min="13355" max="13568" width="9.140625" style="97"/>
    <col min="13569" max="13569" width="8.7109375" style="97" customWidth="1"/>
    <col min="13570" max="13575" width="4.28515625" style="97" customWidth="1"/>
    <col min="13576" max="13576" width="2.7109375" style="97" customWidth="1"/>
    <col min="13577" max="13577" width="8.7109375" style="97" customWidth="1"/>
    <col min="13578" max="13583" width="4.28515625" style="97" customWidth="1"/>
    <col min="13584" max="13584" width="2.7109375" style="97" customWidth="1"/>
    <col min="13585" max="13585" width="8.7109375" style="97" customWidth="1"/>
    <col min="13586" max="13591" width="4.28515625" style="97" customWidth="1"/>
    <col min="13592" max="13592" width="2.7109375" style="97" customWidth="1"/>
    <col min="13593" max="13593" width="8.7109375" style="97" customWidth="1"/>
    <col min="13594" max="13599" width="4.28515625" style="97" customWidth="1"/>
    <col min="13600" max="13600" width="2.7109375" style="97" customWidth="1"/>
    <col min="13601" max="13601" width="8.7109375" style="97" customWidth="1"/>
    <col min="13602" max="13607" width="4.28515625" style="97" customWidth="1"/>
    <col min="13608" max="13608" width="2.7109375" style="97" customWidth="1"/>
    <col min="13609" max="13609" width="7.7109375" style="97" customWidth="1"/>
    <col min="13610" max="13610" width="14.7109375" style="97" bestFit="1" customWidth="1"/>
    <col min="13611" max="13824" width="9.140625" style="97"/>
    <col min="13825" max="13825" width="8.7109375" style="97" customWidth="1"/>
    <col min="13826" max="13831" width="4.28515625" style="97" customWidth="1"/>
    <col min="13832" max="13832" width="2.7109375" style="97" customWidth="1"/>
    <col min="13833" max="13833" width="8.7109375" style="97" customWidth="1"/>
    <col min="13834" max="13839" width="4.28515625" style="97" customWidth="1"/>
    <col min="13840" max="13840" width="2.7109375" style="97" customWidth="1"/>
    <col min="13841" max="13841" width="8.7109375" style="97" customWidth="1"/>
    <col min="13842" max="13847" width="4.28515625" style="97" customWidth="1"/>
    <col min="13848" max="13848" width="2.7109375" style="97" customWidth="1"/>
    <col min="13849" max="13849" width="8.7109375" style="97" customWidth="1"/>
    <col min="13850" max="13855" width="4.28515625" style="97" customWidth="1"/>
    <col min="13856" max="13856" width="2.7109375" style="97" customWidth="1"/>
    <col min="13857" max="13857" width="8.7109375" style="97" customWidth="1"/>
    <col min="13858" max="13863" width="4.28515625" style="97" customWidth="1"/>
    <col min="13864" max="13864" width="2.7109375" style="97" customWidth="1"/>
    <col min="13865" max="13865" width="7.7109375" style="97" customWidth="1"/>
    <col min="13866" max="13866" width="14.7109375" style="97" bestFit="1" customWidth="1"/>
    <col min="13867" max="14080" width="9.140625" style="97"/>
    <col min="14081" max="14081" width="8.7109375" style="97" customWidth="1"/>
    <col min="14082" max="14087" width="4.28515625" style="97" customWidth="1"/>
    <col min="14088" max="14088" width="2.7109375" style="97" customWidth="1"/>
    <col min="14089" max="14089" width="8.7109375" style="97" customWidth="1"/>
    <col min="14090" max="14095" width="4.28515625" style="97" customWidth="1"/>
    <col min="14096" max="14096" width="2.7109375" style="97" customWidth="1"/>
    <col min="14097" max="14097" width="8.7109375" style="97" customWidth="1"/>
    <col min="14098" max="14103" width="4.28515625" style="97" customWidth="1"/>
    <col min="14104" max="14104" width="2.7109375" style="97" customWidth="1"/>
    <col min="14105" max="14105" width="8.7109375" style="97" customWidth="1"/>
    <col min="14106" max="14111" width="4.28515625" style="97" customWidth="1"/>
    <col min="14112" max="14112" width="2.7109375" style="97" customWidth="1"/>
    <col min="14113" max="14113" width="8.7109375" style="97" customWidth="1"/>
    <col min="14114" max="14119" width="4.28515625" style="97" customWidth="1"/>
    <col min="14120" max="14120" width="2.7109375" style="97" customWidth="1"/>
    <col min="14121" max="14121" width="7.7109375" style="97" customWidth="1"/>
    <col min="14122" max="14122" width="14.7109375" style="97" bestFit="1" customWidth="1"/>
    <col min="14123" max="14336" width="9.140625" style="97"/>
    <col min="14337" max="14337" width="8.7109375" style="97" customWidth="1"/>
    <col min="14338" max="14343" width="4.28515625" style="97" customWidth="1"/>
    <col min="14344" max="14344" width="2.7109375" style="97" customWidth="1"/>
    <col min="14345" max="14345" width="8.7109375" style="97" customWidth="1"/>
    <col min="14346" max="14351" width="4.28515625" style="97" customWidth="1"/>
    <col min="14352" max="14352" width="2.7109375" style="97" customWidth="1"/>
    <col min="14353" max="14353" width="8.7109375" style="97" customWidth="1"/>
    <col min="14354" max="14359" width="4.28515625" style="97" customWidth="1"/>
    <col min="14360" max="14360" width="2.7109375" style="97" customWidth="1"/>
    <col min="14361" max="14361" width="8.7109375" style="97" customWidth="1"/>
    <col min="14362" max="14367" width="4.28515625" style="97" customWidth="1"/>
    <col min="14368" max="14368" width="2.7109375" style="97" customWidth="1"/>
    <col min="14369" max="14369" width="8.7109375" style="97" customWidth="1"/>
    <col min="14370" max="14375" width="4.28515625" style="97" customWidth="1"/>
    <col min="14376" max="14376" width="2.7109375" style="97" customWidth="1"/>
    <col min="14377" max="14377" width="7.7109375" style="97" customWidth="1"/>
    <col min="14378" max="14378" width="14.7109375" style="97" bestFit="1" customWidth="1"/>
    <col min="14379" max="14592" width="9.140625" style="97"/>
    <col min="14593" max="14593" width="8.7109375" style="97" customWidth="1"/>
    <col min="14594" max="14599" width="4.28515625" style="97" customWidth="1"/>
    <col min="14600" max="14600" width="2.7109375" style="97" customWidth="1"/>
    <col min="14601" max="14601" width="8.7109375" style="97" customWidth="1"/>
    <col min="14602" max="14607" width="4.28515625" style="97" customWidth="1"/>
    <col min="14608" max="14608" width="2.7109375" style="97" customWidth="1"/>
    <col min="14609" max="14609" width="8.7109375" style="97" customWidth="1"/>
    <col min="14610" max="14615" width="4.28515625" style="97" customWidth="1"/>
    <col min="14616" max="14616" width="2.7109375" style="97" customWidth="1"/>
    <col min="14617" max="14617" width="8.7109375" style="97" customWidth="1"/>
    <col min="14618" max="14623" width="4.28515625" style="97" customWidth="1"/>
    <col min="14624" max="14624" width="2.7109375" style="97" customWidth="1"/>
    <col min="14625" max="14625" width="8.7109375" style="97" customWidth="1"/>
    <col min="14626" max="14631" width="4.28515625" style="97" customWidth="1"/>
    <col min="14632" max="14632" width="2.7109375" style="97" customWidth="1"/>
    <col min="14633" max="14633" width="7.7109375" style="97" customWidth="1"/>
    <col min="14634" max="14634" width="14.7109375" style="97" bestFit="1" customWidth="1"/>
    <col min="14635" max="14848" width="9.140625" style="97"/>
    <col min="14849" max="14849" width="8.7109375" style="97" customWidth="1"/>
    <col min="14850" max="14855" width="4.28515625" style="97" customWidth="1"/>
    <col min="14856" max="14856" width="2.7109375" style="97" customWidth="1"/>
    <col min="14857" max="14857" width="8.7109375" style="97" customWidth="1"/>
    <col min="14858" max="14863" width="4.28515625" style="97" customWidth="1"/>
    <col min="14864" max="14864" width="2.7109375" style="97" customWidth="1"/>
    <col min="14865" max="14865" width="8.7109375" style="97" customWidth="1"/>
    <col min="14866" max="14871" width="4.28515625" style="97" customWidth="1"/>
    <col min="14872" max="14872" width="2.7109375" style="97" customWidth="1"/>
    <col min="14873" max="14873" width="8.7109375" style="97" customWidth="1"/>
    <col min="14874" max="14879" width="4.28515625" style="97" customWidth="1"/>
    <col min="14880" max="14880" width="2.7109375" style="97" customWidth="1"/>
    <col min="14881" max="14881" width="8.7109375" style="97" customWidth="1"/>
    <col min="14882" max="14887" width="4.28515625" style="97" customWidth="1"/>
    <col min="14888" max="14888" width="2.7109375" style="97" customWidth="1"/>
    <col min="14889" max="14889" width="7.7109375" style="97" customWidth="1"/>
    <col min="14890" max="14890" width="14.7109375" style="97" bestFit="1" customWidth="1"/>
    <col min="14891" max="15104" width="9.140625" style="97"/>
    <col min="15105" max="15105" width="8.7109375" style="97" customWidth="1"/>
    <col min="15106" max="15111" width="4.28515625" style="97" customWidth="1"/>
    <col min="15112" max="15112" width="2.7109375" style="97" customWidth="1"/>
    <col min="15113" max="15113" width="8.7109375" style="97" customWidth="1"/>
    <col min="15114" max="15119" width="4.28515625" style="97" customWidth="1"/>
    <col min="15120" max="15120" width="2.7109375" style="97" customWidth="1"/>
    <col min="15121" max="15121" width="8.7109375" style="97" customWidth="1"/>
    <col min="15122" max="15127" width="4.28515625" style="97" customWidth="1"/>
    <col min="15128" max="15128" width="2.7109375" style="97" customWidth="1"/>
    <col min="15129" max="15129" width="8.7109375" style="97" customWidth="1"/>
    <col min="15130" max="15135" width="4.28515625" style="97" customWidth="1"/>
    <col min="15136" max="15136" width="2.7109375" style="97" customWidth="1"/>
    <col min="15137" max="15137" width="8.7109375" style="97" customWidth="1"/>
    <col min="15138" max="15143" width="4.28515625" style="97" customWidth="1"/>
    <col min="15144" max="15144" width="2.7109375" style="97" customWidth="1"/>
    <col min="15145" max="15145" width="7.7109375" style="97" customWidth="1"/>
    <col min="15146" max="15146" width="14.7109375" style="97" bestFit="1" customWidth="1"/>
    <col min="15147" max="15360" width="9.140625" style="97"/>
    <col min="15361" max="15361" width="8.7109375" style="97" customWidth="1"/>
    <col min="15362" max="15367" width="4.28515625" style="97" customWidth="1"/>
    <col min="15368" max="15368" width="2.7109375" style="97" customWidth="1"/>
    <col min="15369" max="15369" width="8.7109375" style="97" customWidth="1"/>
    <col min="15370" max="15375" width="4.28515625" style="97" customWidth="1"/>
    <col min="15376" max="15376" width="2.7109375" style="97" customWidth="1"/>
    <col min="15377" max="15377" width="8.7109375" style="97" customWidth="1"/>
    <col min="15378" max="15383" width="4.28515625" style="97" customWidth="1"/>
    <col min="15384" max="15384" width="2.7109375" style="97" customWidth="1"/>
    <col min="15385" max="15385" width="8.7109375" style="97" customWidth="1"/>
    <col min="15386" max="15391" width="4.28515625" style="97" customWidth="1"/>
    <col min="15392" max="15392" width="2.7109375" style="97" customWidth="1"/>
    <col min="15393" max="15393" width="8.7109375" style="97" customWidth="1"/>
    <col min="15394" max="15399" width="4.28515625" style="97" customWidth="1"/>
    <col min="15400" max="15400" width="2.7109375" style="97" customWidth="1"/>
    <col min="15401" max="15401" width="7.7109375" style="97" customWidth="1"/>
    <col min="15402" max="15402" width="14.7109375" style="97" bestFit="1" customWidth="1"/>
    <col min="15403" max="15616" width="9.140625" style="97"/>
    <col min="15617" max="15617" width="8.7109375" style="97" customWidth="1"/>
    <col min="15618" max="15623" width="4.28515625" style="97" customWidth="1"/>
    <col min="15624" max="15624" width="2.7109375" style="97" customWidth="1"/>
    <col min="15625" max="15625" width="8.7109375" style="97" customWidth="1"/>
    <col min="15626" max="15631" width="4.28515625" style="97" customWidth="1"/>
    <col min="15632" max="15632" width="2.7109375" style="97" customWidth="1"/>
    <col min="15633" max="15633" width="8.7109375" style="97" customWidth="1"/>
    <col min="15634" max="15639" width="4.28515625" style="97" customWidth="1"/>
    <col min="15640" max="15640" width="2.7109375" style="97" customWidth="1"/>
    <col min="15641" max="15641" width="8.7109375" style="97" customWidth="1"/>
    <col min="15642" max="15647" width="4.28515625" style="97" customWidth="1"/>
    <col min="15648" max="15648" width="2.7109375" style="97" customWidth="1"/>
    <col min="15649" max="15649" width="8.7109375" style="97" customWidth="1"/>
    <col min="15650" max="15655" width="4.28515625" style="97" customWidth="1"/>
    <col min="15656" max="15656" width="2.7109375" style="97" customWidth="1"/>
    <col min="15657" max="15657" width="7.7109375" style="97" customWidth="1"/>
    <col min="15658" max="15658" width="14.7109375" style="97" bestFit="1" customWidth="1"/>
    <col min="15659" max="15872" width="9.140625" style="97"/>
    <col min="15873" max="15873" width="8.7109375" style="97" customWidth="1"/>
    <col min="15874" max="15879" width="4.28515625" style="97" customWidth="1"/>
    <col min="15880" max="15880" width="2.7109375" style="97" customWidth="1"/>
    <col min="15881" max="15881" width="8.7109375" style="97" customWidth="1"/>
    <col min="15882" max="15887" width="4.28515625" style="97" customWidth="1"/>
    <col min="15888" max="15888" width="2.7109375" style="97" customWidth="1"/>
    <col min="15889" max="15889" width="8.7109375" style="97" customWidth="1"/>
    <col min="15890" max="15895" width="4.28515625" style="97" customWidth="1"/>
    <col min="15896" max="15896" width="2.7109375" style="97" customWidth="1"/>
    <col min="15897" max="15897" width="8.7109375" style="97" customWidth="1"/>
    <col min="15898" max="15903" width="4.28515625" style="97" customWidth="1"/>
    <col min="15904" max="15904" width="2.7109375" style="97" customWidth="1"/>
    <col min="15905" max="15905" width="8.7109375" style="97" customWidth="1"/>
    <col min="15906" max="15911" width="4.28515625" style="97" customWidth="1"/>
    <col min="15912" max="15912" width="2.7109375" style="97" customWidth="1"/>
    <col min="15913" max="15913" width="7.7109375" style="97" customWidth="1"/>
    <col min="15914" max="15914" width="14.7109375" style="97" bestFit="1" customWidth="1"/>
    <col min="15915" max="16128" width="9.140625" style="97"/>
    <col min="16129" max="16129" width="8.7109375" style="97" customWidth="1"/>
    <col min="16130" max="16135" width="4.28515625" style="97" customWidth="1"/>
    <col min="16136" max="16136" width="2.7109375" style="97" customWidth="1"/>
    <col min="16137" max="16137" width="8.7109375" style="97" customWidth="1"/>
    <col min="16138" max="16143" width="4.28515625" style="97" customWidth="1"/>
    <col min="16144" max="16144" width="2.7109375" style="97" customWidth="1"/>
    <col min="16145" max="16145" width="8.7109375" style="97" customWidth="1"/>
    <col min="16146" max="16151" width="4.28515625" style="97" customWidth="1"/>
    <col min="16152" max="16152" width="2.7109375" style="97" customWidth="1"/>
    <col min="16153" max="16153" width="8.7109375" style="97" customWidth="1"/>
    <col min="16154" max="16159" width="4.28515625" style="97" customWidth="1"/>
    <col min="16160" max="16160" width="2.7109375" style="97" customWidth="1"/>
    <col min="16161" max="16161" width="8.7109375" style="97" customWidth="1"/>
    <col min="16162" max="16167" width="4.28515625" style="97" customWidth="1"/>
    <col min="16168" max="16168" width="2.7109375" style="97" customWidth="1"/>
    <col min="16169" max="16169" width="7.7109375" style="97" customWidth="1"/>
    <col min="16170" max="16170" width="14.7109375" style="97" bestFit="1" customWidth="1"/>
    <col min="16171" max="16384" width="9.140625" style="97"/>
  </cols>
  <sheetData>
    <row r="1" spans="1:45" s="77" customFormat="1" x14ac:dyDescent="0.2">
      <c r="A1" s="176" t="s">
        <v>74</v>
      </c>
      <c r="B1" s="176"/>
      <c r="C1" s="176"/>
      <c r="D1" s="176"/>
      <c r="E1" s="176"/>
      <c r="F1" s="176"/>
      <c r="G1" s="141"/>
      <c r="H1" s="74"/>
      <c r="I1" s="175" t="s">
        <v>75</v>
      </c>
      <c r="J1" s="175"/>
      <c r="K1" s="175"/>
      <c r="L1" s="175"/>
      <c r="M1" s="175"/>
      <c r="N1" s="175"/>
      <c r="O1" s="73"/>
      <c r="P1" s="74"/>
      <c r="Q1" s="175" t="s">
        <v>76</v>
      </c>
      <c r="R1" s="175"/>
      <c r="S1" s="175"/>
      <c r="T1" s="175"/>
      <c r="U1" s="175"/>
      <c r="V1" s="175"/>
      <c r="W1" s="73"/>
      <c r="X1" s="74"/>
      <c r="Y1" s="175" t="s">
        <v>77</v>
      </c>
      <c r="Z1" s="175"/>
      <c r="AA1" s="175"/>
      <c r="AB1" s="175"/>
      <c r="AC1" s="175"/>
      <c r="AD1" s="175"/>
      <c r="AE1" s="73"/>
      <c r="AF1" s="74"/>
      <c r="AG1" s="175" t="s">
        <v>78</v>
      </c>
      <c r="AH1" s="175"/>
      <c r="AI1" s="175"/>
      <c r="AJ1" s="175"/>
      <c r="AK1" s="175"/>
      <c r="AL1" s="175"/>
      <c r="AM1" s="73"/>
      <c r="AN1" s="74"/>
      <c r="AO1" s="75"/>
      <c r="AP1" s="76"/>
      <c r="AQ1" s="76"/>
    </row>
    <row r="2" spans="1:45" s="78" customFormat="1" ht="8.25" x14ac:dyDescent="0.15">
      <c r="A2" s="142"/>
      <c r="B2" s="142" t="s">
        <v>79</v>
      </c>
      <c r="C2" s="142" t="s">
        <v>80</v>
      </c>
      <c r="D2" s="143" t="s">
        <v>81</v>
      </c>
      <c r="E2" s="143" t="s">
        <v>82</v>
      </c>
      <c r="F2" s="142" t="s">
        <v>83</v>
      </c>
      <c r="G2" s="144" t="s">
        <v>84</v>
      </c>
      <c r="H2" s="81"/>
      <c r="J2" s="78" t="s">
        <v>79</v>
      </c>
      <c r="K2" s="78" t="s">
        <v>80</v>
      </c>
      <c r="L2" s="79" t="s">
        <v>81</v>
      </c>
      <c r="M2" s="79" t="s">
        <v>82</v>
      </c>
      <c r="N2" s="78" t="s">
        <v>83</v>
      </c>
      <c r="O2" s="80"/>
      <c r="P2" s="81"/>
      <c r="R2" s="78" t="s">
        <v>79</v>
      </c>
      <c r="S2" s="78" t="s">
        <v>80</v>
      </c>
      <c r="T2" s="79" t="s">
        <v>81</v>
      </c>
      <c r="U2" s="79" t="s">
        <v>82</v>
      </c>
      <c r="V2" s="78" t="s">
        <v>83</v>
      </c>
      <c r="W2" s="80"/>
      <c r="X2" s="81"/>
      <c r="Z2" s="78" t="s">
        <v>79</v>
      </c>
      <c r="AA2" s="78" t="s">
        <v>80</v>
      </c>
      <c r="AB2" s="79" t="s">
        <v>81</v>
      </c>
      <c r="AC2" s="79" t="s">
        <v>82</v>
      </c>
      <c r="AD2" s="78" t="s">
        <v>83</v>
      </c>
      <c r="AE2" s="80"/>
      <c r="AF2" s="81"/>
      <c r="AH2" s="78" t="s">
        <v>79</v>
      </c>
      <c r="AI2" s="78" t="s">
        <v>80</v>
      </c>
      <c r="AJ2" s="79" t="s">
        <v>81</v>
      </c>
      <c r="AK2" s="79" t="s">
        <v>82</v>
      </c>
      <c r="AL2" s="78" t="s">
        <v>83</v>
      </c>
      <c r="AM2" s="80"/>
      <c r="AN2" s="81"/>
      <c r="AO2" s="82" t="s">
        <v>79</v>
      </c>
      <c r="AP2" s="76" t="s">
        <v>85</v>
      </c>
      <c r="AQ2" s="76" t="s">
        <v>86</v>
      </c>
    </row>
    <row r="3" spans="1:45" s="75" customFormat="1" ht="8.25" x14ac:dyDescent="0.15">
      <c r="A3" s="145" t="s">
        <v>87</v>
      </c>
      <c r="B3" s="146">
        <v>277</v>
      </c>
      <c r="C3" s="147">
        <v>347</v>
      </c>
      <c r="D3" s="148">
        <f>B3/14</f>
        <v>19.785714285714285</v>
      </c>
      <c r="E3" s="148">
        <f>C3/14</f>
        <v>24.785714285714285</v>
      </c>
      <c r="F3" s="148">
        <f>D3-E3</f>
        <v>-5</v>
      </c>
      <c r="G3" s="149">
        <v>0.10508000000000001</v>
      </c>
      <c r="H3" s="87"/>
      <c r="I3" s="83" t="s">
        <v>88</v>
      </c>
      <c r="J3" s="82">
        <v>287</v>
      </c>
      <c r="K3" s="82">
        <v>405</v>
      </c>
      <c r="L3" s="85">
        <f>J3/14</f>
        <v>20.5</v>
      </c>
      <c r="M3" s="85">
        <f>K3/14</f>
        <v>28.928571428571427</v>
      </c>
      <c r="N3" s="85">
        <f>L3-M3</f>
        <v>-8.428571428571427</v>
      </c>
      <c r="O3" s="86"/>
      <c r="P3" s="87"/>
      <c r="Q3" s="83" t="s">
        <v>89</v>
      </c>
      <c r="R3" s="82">
        <v>355</v>
      </c>
      <c r="S3" s="82">
        <v>369</v>
      </c>
      <c r="T3" s="85">
        <f>R3/14</f>
        <v>25.357142857142858</v>
      </c>
      <c r="U3" s="85">
        <f>S3/14</f>
        <v>26.357142857142858</v>
      </c>
      <c r="V3" s="85">
        <f>T3-U3</f>
        <v>-1</v>
      </c>
      <c r="W3" s="86"/>
      <c r="X3" s="87"/>
      <c r="Y3" s="83" t="s">
        <v>64</v>
      </c>
      <c r="Z3" s="82">
        <v>385</v>
      </c>
      <c r="AA3" s="84">
        <v>555</v>
      </c>
      <c r="AB3" s="85">
        <f>Z3/14</f>
        <v>27.5</v>
      </c>
      <c r="AC3" s="85">
        <f>AA3/14</f>
        <v>39.642857142857146</v>
      </c>
      <c r="AD3" s="88">
        <f>AB3-AC3</f>
        <v>-12.142857142857146</v>
      </c>
      <c r="AE3" s="89"/>
      <c r="AF3" s="87"/>
      <c r="AG3" s="83" t="s">
        <v>64</v>
      </c>
      <c r="AH3" s="82">
        <v>490</v>
      </c>
      <c r="AI3" s="82">
        <v>470</v>
      </c>
      <c r="AJ3" s="85">
        <f>AH3/14</f>
        <v>35</v>
      </c>
      <c r="AK3" s="85">
        <f>AI3/14</f>
        <v>33.571428571428569</v>
      </c>
      <c r="AL3" s="85">
        <f>AJ3-AK3</f>
        <v>1.4285714285714306</v>
      </c>
      <c r="AM3" s="86"/>
      <c r="AN3" s="87"/>
      <c r="AO3" s="82" t="s">
        <v>80</v>
      </c>
      <c r="AP3" s="76" t="s">
        <v>90</v>
      </c>
      <c r="AQ3" s="76" t="s">
        <v>91</v>
      </c>
    </row>
    <row r="4" spans="1:45" s="75" customFormat="1" ht="8.25" x14ac:dyDescent="0.15">
      <c r="A4" s="145" t="s">
        <v>68</v>
      </c>
      <c r="B4" s="147">
        <v>354</v>
      </c>
      <c r="C4" s="147">
        <v>285</v>
      </c>
      <c r="D4" s="148">
        <f t="shared" ref="D4:E10" si="0">B4/14</f>
        <v>25.285714285714285</v>
      </c>
      <c r="E4" s="148">
        <f t="shared" si="0"/>
        <v>20.357142857142858</v>
      </c>
      <c r="F4" s="150">
        <f t="shared" ref="F4:F10" si="1">D4-E4</f>
        <v>4.928571428571427</v>
      </c>
      <c r="G4" s="149">
        <v>0.13428999999999999</v>
      </c>
      <c r="H4" s="87"/>
      <c r="I4" s="83" t="s">
        <v>19</v>
      </c>
      <c r="J4" s="82">
        <v>406</v>
      </c>
      <c r="K4" s="82">
        <v>352</v>
      </c>
      <c r="L4" s="85">
        <f t="shared" ref="L4:M14" si="2">J4/14</f>
        <v>29</v>
      </c>
      <c r="M4" s="85">
        <f t="shared" si="2"/>
        <v>25.142857142857142</v>
      </c>
      <c r="N4" s="85">
        <f t="shared" ref="N4:N14" si="3">L4-M4</f>
        <v>3.8571428571428577</v>
      </c>
      <c r="O4" s="86"/>
      <c r="P4" s="87"/>
      <c r="Q4" s="83" t="s">
        <v>19</v>
      </c>
      <c r="R4" s="82">
        <v>439</v>
      </c>
      <c r="S4" s="82">
        <v>343</v>
      </c>
      <c r="T4" s="85">
        <f t="shared" ref="T4:U14" si="4">R4/14</f>
        <v>31.357142857142858</v>
      </c>
      <c r="U4" s="85">
        <f t="shared" si="4"/>
        <v>24.5</v>
      </c>
      <c r="V4" s="85">
        <f t="shared" ref="V4:V14" si="5">T4-U4</f>
        <v>6.8571428571428577</v>
      </c>
      <c r="W4" s="86"/>
      <c r="X4" s="87"/>
      <c r="Y4" s="83" t="s">
        <v>16</v>
      </c>
      <c r="Z4" s="82">
        <v>417</v>
      </c>
      <c r="AA4" s="82">
        <v>476</v>
      </c>
      <c r="AB4" s="85">
        <f t="shared" ref="AB4:AC14" si="6">Z4/14</f>
        <v>29.785714285714285</v>
      </c>
      <c r="AC4" s="85">
        <f t="shared" si="6"/>
        <v>34</v>
      </c>
      <c r="AD4" s="85">
        <f t="shared" ref="AD4:AD14" si="7">AB4-AC4</f>
        <v>-4.2142857142857153</v>
      </c>
      <c r="AE4" s="86"/>
      <c r="AF4" s="87"/>
      <c r="AG4" s="83" t="s">
        <v>16</v>
      </c>
      <c r="AH4" s="82">
        <v>512</v>
      </c>
      <c r="AI4" s="82">
        <v>497</v>
      </c>
      <c r="AJ4" s="85">
        <f t="shared" ref="AJ4:AK14" si="8">AH4/14</f>
        <v>36.571428571428569</v>
      </c>
      <c r="AK4" s="85">
        <f t="shared" si="8"/>
        <v>35.5</v>
      </c>
      <c r="AL4" s="85">
        <f t="shared" ref="AL4:AL14" si="9">AJ4-AK4</f>
        <v>1.0714285714285694</v>
      </c>
      <c r="AM4" s="86"/>
      <c r="AN4" s="87"/>
      <c r="AO4" s="82" t="s">
        <v>81</v>
      </c>
      <c r="AP4" s="76" t="s">
        <v>92</v>
      </c>
      <c r="AQ4" s="76" t="s">
        <v>93</v>
      </c>
    </row>
    <row r="5" spans="1:45" s="75" customFormat="1" ht="8.25" x14ac:dyDescent="0.15">
      <c r="A5" s="145" t="s">
        <v>57</v>
      </c>
      <c r="B5" s="147">
        <v>294</v>
      </c>
      <c r="C5" s="147">
        <v>289</v>
      </c>
      <c r="D5" s="148">
        <f t="shared" si="0"/>
        <v>21</v>
      </c>
      <c r="E5" s="148">
        <f t="shared" si="0"/>
        <v>20.642857142857142</v>
      </c>
      <c r="F5" s="148">
        <f t="shared" si="1"/>
        <v>0.35714285714285765</v>
      </c>
      <c r="G5" s="149">
        <v>0.11153</v>
      </c>
      <c r="H5" s="87"/>
      <c r="I5" s="83" t="s">
        <v>94</v>
      </c>
      <c r="J5" s="84">
        <v>272</v>
      </c>
      <c r="K5" s="84">
        <v>415</v>
      </c>
      <c r="L5" s="85">
        <f t="shared" si="2"/>
        <v>19.428571428571427</v>
      </c>
      <c r="M5" s="85">
        <f t="shared" si="2"/>
        <v>29.642857142857142</v>
      </c>
      <c r="N5" s="88">
        <f t="shared" si="3"/>
        <v>-10.214285714285715</v>
      </c>
      <c r="O5" s="86">
        <v>6.3890000000000002E-2</v>
      </c>
      <c r="P5" s="87"/>
      <c r="Q5" s="83" t="s">
        <v>95</v>
      </c>
      <c r="R5" s="84">
        <v>284</v>
      </c>
      <c r="S5" s="82">
        <v>428</v>
      </c>
      <c r="T5" s="85">
        <f t="shared" si="4"/>
        <v>20.285714285714285</v>
      </c>
      <c r="U5" s="85">
        <f t="shared" si="4"/>
        <v>30.571428571428573</v>
      </c>
      <c r="V5" s="85">
        <f t="shared" si="5"/>
        <v>-10.285714285714288</v>
      </c>
      <c r="W5" s="86">
        <v>6.4750000000000002E-2</v>
      </c>
      <c r="X5" s="87"/>
      <c r="Y5" s="83" t="s">
        <v>96</v>
      </c>
      <c r="Z5" s="82">
        <v>545</v>
      </c>
      <c r="AA5" s="82">
        <v>421</v>
      </c>
      <c r="AB5" s="85">
        <f t="shared" si="6"/>
        <v>38.928571428571431</v>
      </c>
      <c r="AC5" s="85">
        <f t="shared" si="6"/>
        <v>30.071428571428573</v>
      </c>
      <c r="AD5" s="88">
        <f t="shared" si="7"/>
        <v>8.8571428571428577</v>
      </c>
      <c r="AE5" s="89"/>
      <c r="AF5" s="87"/>
      <c r="AG5" s="83" t="s">
        <v>96</v>
      </c>
      <c r="AH5" s="82">
        <v>482</v>
      </c>
      <c r="AI5" s="82">
        <v>535</v>
      </c>
      <c r="AJ5" s="85">
        <f t="shared" si="8"/>
        <v>34.428571428571431</v>
      </c>
      <c r="AK5" s="85">
        <f t="shared" si="8"/>
        <v>38.214285714285715</v>
      </c>
      <c r="AL5" s="85">
        <f t="shared" si="9"/>
        <v>-3.7857142857142847</v>
      </c>
      <c r="AM5" s="86"/>
      <c r="AN5" s="87"/>
      <c r="AO5" s="82" t="s">
        <v>82</v>
      </c>
      <c r="AP5" s="76" t="s">
        <v>97</v>
      </c>
      <c r="AQ5" s="76" t="s">
        <v>98</v>
      </c>
    </row>
    <row r="6" spans="1:45" s="75" customFormat="1" ht="8.25" x14ac:dyDescent="0.15">
      <c r="A6" s="145" t="s">
        <v>99</v>
      </c>
      <c r="B6" s="146">
        <v>410</v>
      </c>
      <c r="C6" s="147">
        <v>373</v>
      </c>
      <c r="D6" s="148">
        <f t="shared" si="0"/>
        <v>29.285714285714285</v>
      </c>
      <c r="E6" s="148">
        <f t="shared" si="0"/>
        <v>26.642857142857142</v>
      </c>
      <c r="F6" s="148">
        <f t="shared" si="1"/>
        <v>2.6428571428571423</v>
      </c>
      <c r="G6" s="149">
        <v>0.15553</v>
      </c>
      <c r="H6" s="87"/>
      <c r="I6" s="83" t="s">
        <v>57</v>
      </c>
      <c r="J6" s="84">
        <v>449</v>
      </c>
      <c r="K6" s="82">
        <v>359</v>
      </c>
      <c r="L6" s="85">
        <f t="shared" si="2"/>
        <v>32.071428571428569</v>
      </c>
      <c r="M6" s="85">
        <f t="shared" si="2"/>
        <v>25.642857142857142</v>
      </c>
      <c r="N6" s="85">
        <f t="shared" si="3"/>
        <v>6.428571428571427</v>
      </c>
      <c r="O6" s="86">
        <v>0.10546999999999999</v>
      </c>
      <c r="P6" s="87"/>
      <c r="Q6" s="83" t="s">
        <v>58</v>
      </c>
      <c r="R6" s="82">
        <v>350</v>
      </c>
      <c r="S6" s="82">
        <v>379</v>
      </c>
      <c r="T6" s="85">
        <f t="shared" si="4"/>
        <v>25</v>
      </c>
      <c r="U6" s="85">
        <f t="shared" si="4"/>
        <v>27.071428571428573</v>
      </c>
      <c r="V6" s="85">
        <f t="shared" si="5"/>
        <v>-2.071428571428573</v>
      </c>
      <c r="W6" s="86"/>
      <c r="X6" s="87"/>
      <c r="Y6" s="83" t="s">
        <v>65</v>
      </c>
      <c r="Z6" s="82">
        <v>490</v>
      </c>
      <c r="AA6" s="84">
        <v>412</v>
      </c>
      <c r="AB6" s="85">
        <f t="shared" si="6"/>
        <v>35</v>
      </c>
      <c r="AC6" s="85">
        <f t="shared" si="6"/>
        <v>29.428571428571427</v>
      </c>
      <c r="AD6" s="85">
        <f t="shared" si="7"/>
        <v>5.571428571428573</v>
      </c>
      <c r="AE6" s="86"/>
      <c r="AF6" s="87"/>
      <c r="AG6" s="83" t="s">
        <v>100</v>
      </c>
      <c r="AH6" s="82">
        <v>536</v>
      </c>
      <c r="AI6" s="82">
        <v>469</v>
      </c>
      <c r="AJ6" s="85">
        <f t="shared" si="8"/>
        <v>38.285714285714285</v>
      </c>
      <c r="AK6" s="85">
        <f t="shared" si="8"/>
        <v>33.5</v>
      </c>
      <c r="AL6" s="85">
        <f t="shared" si="9"/>
        <v>4.7857142857142847</v>
      </c>
      <c r="AM6" s="86"/>
      <c r="AN6" s="87"/>
      <c r="AO6" s="82" t="s">
        <v>83</v>
      </c>
      <c r="AP6" s="76" t="s">
        <v>101</v>
      </c>
      <c r="AQ6" s="76" t="s">
        <v>102</v>
      </c>
    </row>
    <row r="7" spans="1:45" s="75" customFormat="1" ht="8.25" x14ac:dyDescent="0.15">
      <c r="A7" s="145" t="s">
        <v>103</v>
      </c>
      <c r="B7" s="147">
        <v>315</v>
      </c>
      <c r="C7" s="151">
        <v>255</v>
      </c>
      <c r="D7" s="148">
        <f t="shared" si="0"/>
        <v>22.5</v>
      </c>
      <c r="E7" s="148">
        <f t="shared" si="0"/>
        <v>18.214285714285715</v>
      </c>
      <c r="F7" s="148">
        <f t="shared" si="1"/>
        <v>4.2857142857142847</v>
      </c>
      <c r="G7" s="149">
        <v>0.11949</v>
      </c>
      <c r="H7" s="87"/>
      <c r="I7" s="83" t="s">
        <v>68</v>
      </c>
      <c r="J7" s="82">
        <v>338</v>
      </c>
      <c r="K7" s="82">
        <v>363</v>
      </c>
      <c r="L7" s="85">
        <f t="shared" si="2"/>
        <v>24.142857142857142</v>
      </c>
      <c r="M7" s="85">
        <f t="shared" si="2"/>
        <v>25.928571428571427</v>
      </c>
      <c r="N7" s="85">
        <f t="shared" si="3"/>
        <v>-1.7857142857142847</v>
      </c>
      <c r="O7" s="86"/>
      <c r="P7" s="87"/>
      <c r="Q7" s="83" t="s">
        <v>104</v>
      </c>
      <c r="R7" s="84">
        <v>509</v>
      </c>
      <c r="S7" s="82">
        <v>304</v>
      </c>
      <c r="T7" s="85">
        <f t="shared" si="4"/>
        <v>36.357142857142854</v>
      </c>
      <c r="U7" s="85">
        <f t="shared" si="4"/>
        <v>21.714285714285715</v>
      </c>
      <c r="V7" s="88">
        <f t="shared" si="5"/>
        <v>14.642857142857139</v>
      </c>
      <c r="W7" s="89">
        <v>0.11605</v>
      </c>
      <c r="X7" s="87"/>
      <c r="Y7" s="83" t="s">
        <v>58</v>
      </c>
      <c r="Z7" s="82">
        <v>499</v>
      </c>
      <c r="AA7" s="82">
        <v>439</v>
      </c>
      <c r="AB7" s="85">
        <f t="shared" si="6"/>
        <v>35.642857142857146</v>
      </c>
      <c r="AC7" s="85">
        <f t="shared" si="6"/>
        <v>31.357142857142858</v>
      </c>
      <c r="AD7" s="85">
        <f t="shared" si="7"/>
        <v>4.2857142857142883</v>
      </c>
      <c r="AE7" s="86"/>
      <c r="AF7" s="87"/>
      <c r="AG7" s="83" t="s">
        <v>58</v>
      </c>
      <c r="AH7" s="82">
        <v>557</v>
      </c>
      <c r="AI7" s="82">
        <v>564</v>
      </c>
      <c r="AJ7" s="85">
        <f t="shared" si="8"/>
        <v>39.785714285714285</v>
      </c>
      <c r="AK7" s="85">
        <f t="shared" si="8"/>
        <v>40.285714285714285</v>
      </c>
      <c r="AL7" s="85">
        <f t="shared" si="9"/>
        <v>-0.5</v>
      </c>
      <c r="AM7" s="86"/>
      <c r="AN7" s="87"/>
      <c r="AP7" s="76"/>
      <c r="AQ7" s="76"/>
    </row>
    <row r="8" spans="1:45" s="75" customFormat="1" ht="8.25" x14ac:dyDescent="0.15">
      <c r="A8" s="145" t="s">
        <v>105</v>
      </c>
      <c r="B8" s="147">
        <v>310</v>
      </c>
      <c r="C8" s="146">
        <v>427</v>
      </c>
      <c r="D8" s="148">
        <f t="shared" si="0"/>
        <v>22.142857142857142</v>
      </c>
      <c r="E8" s="148">
        <f t="shared" si="0"/>
        <v>30.5</v>
      </c>
      <c r="F8" s="150">
        <f t="shared" si="1"/>
        <v>-8.3571428571428577</v>
      </c>
      <c r="G8" s="149">
        <v>0.1176</v>
      </c>
      <c r="H8" s="87"/>
      <c r="I8" s="83" t="s">
        <v>106</v>
      </c>
      <c r="J8" s="82">
        <v>364</v>
      </c>
      <c r="K8" s="82">
        <v>357</v>
      </c>
      <c r="L8" s="85">
        <f t="shared" si="2"/>
        <v>26</v>
      </c>
      <c r="M8" s="85">
        <f t="shared" si="2"/>
        <v>25.5</v>
      </c>
      <c r="N8" s="85">
        <f t="shared" si="3"/>
        <v>0.5</v>
      </c>
      <c r="O8" s="86"/>
      <c r="P8" s="87"/>
      <c r="Q8" s="83" t="s">
        <v>107</v>
      </c>
      <c r="R8" s="82">
        <v>291</v>
      </c>
      <c r="S8" s="84">
        <v>442</v>
      </c>
      <c r="T8" s="85">
        <f t="shared" si="4"/>
        <v>20.785714285714285</v>
      </c>
      <c r="U8" s="85">
        <f t="shared" si="4"/>
        <v>31.571428571428573</v>
      </c>
      <c r="V8" s="88">
        <f t="shared" si="5"/>
        <v>-10.785714285714288</v>
      </c>
      <c r="W8" s="89"/>
      <c r="X8" s="87"/>
      <c r="Y8" s="83" t="s">
        <v>19</v>
      </c>
      <c r="Z8" s="82">
        <v>438</v>
      </c>
      <c r="AA8" s="82">
        <v>439</v>
      </c>
      <c r="AB8" s="85">
        <f t="shared" si="6"/>
        <v>31.285714285714285</v>
      </c>
      <c r="AC8" s="85">
        <f t="shared" si="6"/>
        <v>31.357142857142858</v>
      </c>
      <c r="AD8" s="85">
        <f t="shared" si="7"/>
        <v>-7.1428571428572951E-2</v>
      </c>
      <c r="AE8" s="86"/>
      <c r="AF8" s="87"/>
      <c r="AG8" s="83" t="s">
        <v>19</v>
      </c>
      <c r="AH8" s="82">
        <v>456</v>
      </c>
      <c r="AI8" s="82">
        <v>444</v>
      </c>
      <c r="AJ8" s="85">
        <f t="shared" si="8"/>
        <v>32.571428571428569</v>
      </c>
      <c r="AK8" s="85">
        <f t="shared" si="8"/>
        <v>31.714285714285715</v>
      </c>
      <c r="AL8" s="85">
        <f t="shared" si="9"/>
        <v>0.8571428571428541</v>
      </c>
      <c r="AM8" s="86"/>
      <c r="AN8" s="87"/>
      <c r="AP8" s="76"/>
      <c r="AQ8" s="76"/>
    </row>
    <row r="9" spans="1:45" s="75" customFormat="1" ht="8.25" x14ac:dyDescent="0.15">
      <c r="A9" s="145" t="s">
        <v>108</v>
      </c>
      <c r="B9" s="147">
        <v>343</v>
      </c>
      <c r="C9" s="147">
        <v>315</v>
      </c>
      <c r="D9" s="148">
        <f t="shared" si="0"/>
        <v>24.5</v>
      </c>
      <c r="E9" s="148">
        <f t="shared" si="0"/>
        <v>22.5</v>
      </c>
      <c r="F9" s="148">
        <f t="shared" si="1"/>
        <v>2</v>
      </c>
      <c r="G9" s="149">
        <v>0.13012000000000001</v>
      </c>
      <c r="H9" s="87"/>
      <c r="I9" s="83" t="s">
        <v>109</v>
      </c>
      <c r="J9" s="82">
        <v>401</v>
      </c>
      <c r="K9" s="82">
        <v>336</v>
      </c>
      <c r="L9" s="85">
        <f t="shared" si="2"/>
        <v>28.642857142857142</v>
      </c>
      <c r="M9" s="85">
        <f t="shared" si="2"/>
        <v>24</v>
      </c>
      <c r="N9" s="85">
        <f t="shared" si="3"/>
        <v>4.6428571428571423</v>
      </c>
      <c r="O9" s="86"/>
      <c r="P9" s="87"/>
      <c r="Q9" s="83" t="s">
        <v>110</v>
      </c>
      <c r="R9" s="82">
        <v>288</v>
      </c>
      <c r="S9" s="82">
        <v>427</v>
      </c>
      <c r="T9" s="85">
        <f t="shared" si="4"/>
        <v>20.571428571428573</v>
      </c>
      <c r="U9" s="85">
        <f t="shared" si="4"/>
        <v>30.5</v>
      </c>
      <c r="V9" s="85">
        <f t="shared" si="5"/>
        <v>-9.928571428571427</v>
      </c>
      <c r="W9" s="86"/>
      <c r="X9" s="87"/>
      <c r="Y9" s="83" t="s">
        <v>21</v>
      </c>
      <c r="Z9" s="82">
        <v>515</v>
      </c>
      <c r="AA9" s="82">
        <v>434</v>
      </c>
      <c r="AB9" s="85">
        <f t="shared" si="6"/>
        <v>36.785714285714285</v>
      </c>
      <c r="AC9" s="85">
        <f t="shared" si="6"/>
        <v>31</v>
      </c>
      <c r="AD9" s="85">
        <f t="shared" si="7"/>
        <v>5.7857142857142847</v>
      </c>
      <c r="AE9" s="86"/>
      <c r="AF9" s="87"/>
      <c r="AG9" s="83" t="s">
        <v>21</v>
      </c>
      <c r="AH9" s="84">
        <v>562</v>
      </c>
      <c r="AI9" s="82">
        <v>512</v>
      </c>
      <c r="AJ9" s="85">
        <f t="shared" si="8"/>
        <v>40.142857142857146</v>
      </c>
      <c r="AK9" s="85">
        <f t="shared" si="8"/>
        <v>36.571428571428569</v>
      </c>
      <c r="AL9" s="85">
        <f t="shared" si="9"/>
        <v>3.5714285714285765</v>
      </c>
      <c r="AM9" s="86">
        <v>9.5219999999999999E-2</v>
      </c>
      <c r="AN9" s="87"/>
      <c r="AP9" s="76"/>
      <c r="AQ9" s="76"/>
    </row>
    <row r="10" spans="1:45" s="75" customFormat="1" ht="8.25" x14ac:dyDescent="0.15">
      <c r="A10" s="145" t="s">
        <v>58</v>
      </c>
      <c r="B10" s="147">
        <v>333</v>
      </c>
      <c r="C10" s="147">
        <v>345</v>
      </c>
      <c r="D10" s="148">
        <f t="shared" si="0"/>
        <v>23.785714285714285</v>
      </c>
      <c r="E10" s="148">
        <f t="shared" si="0"/>
        <v>24.642857142857142</v>
      </c>
      <c r="F10" s="148">
        <f t="shared" si="1"/>
        <v>-0.85714285714285765</v>
      </c>
      <c r="G10" s="149">
        <v>0.13632</v>
      </c>
      <c r="H10" s="87"/>
      <c r="I10" s="83" t="s">
        <v>111</v>
      </c>
      <c r="J10" s="82">
        <v>426</v>
      </c>
      <c r="K10" s="82">
        <v>310</v>
      </c>
      <c r="L10" s="85">
        <f t="shared" si="2"/>
        <v>30.428571428571427</v>
      </c>
      <c r="M10" s="85">
        <f t="shared" si="2"/>
        <v>22.142857142857142</v>
      </c>
      <c r="N10" s="88">
        <f t="shared" si="3"/>
        <v>8.2857142857142847</v>
      </c>
      <c r="O10" s="89"/>
      <c r="P10" s="87"/>
      <c r="Q10" s="83" t="s">
        <v>112</v>
      </c>
      <c r="R10" s="82">
        <v>417</v>
      </c>
      <c r="S10" s="82">
        <v>409</v>
      </c>
      <c r="T10" s="85">
        <f t="shared" si="4"/>
        <v>29.785714285714285</v>
      </c>
      <c r="U10" s="85">
        <f t="shared" si="4"/>
        <v>29.214285714285715</v>
      </c>
      <c r="V10" s="85">
        <f t="shared" si="5"/>
        <v>0.5714285714285694</v>
      </c>
      <c r="W10" s="86"/>
      <c r="X10" s="87"/>
      <c r="Y10" s="83" t="s">
        <v>57</v>
      </c>
      <c r="Z10" s="82">
        <v>398</v>
      </c>
      <c r="AA10" s="82">
        <v>449</v>
      </c>
      <c r="AB10" s="85">
        <f t="shared" si="6"/>
        <v>28.428571428571427</v>
      </c>
      <c r="AC10" s="85">
        <f t="shared" si="6"/>
        <v>32.071428571428569</v>
      </c>
      <c r="AD10" s="85">
        <f t="shared" si="7"/>
        <v>-3.6428571428571423</v>
      </c>
      <c r="AE10" s="86"/>
      <c r="AF10" s="87"/>
      <c r="AG10" s="83" t="s">
        <v>57</v>
      </c>
      <c r="AH10" s="82">
        <v>479</v>
      </c>
      <c r="AI10" s="84">
        <v>568</v>
      </c>
      <c r="AJ10" s="85">
        <f t="shared" si="8"/>
        <v>34.214285714285715</v>
      </c>
      <c r="AK10" s="85">
        <f t="shared" si="8"/>
        <v>40.571428571428569</v>
      </c>
      <c r="AL10" s="85">
        <f t="shared" si="9"/>
        <v>-6.3571428571428541</v>
      </c>
      <c r="AM10" s="86"/>
      <c r="AN10" s="87"/>
      <c r="AP10" s="76"/>
      <c r="AQ10" s="76"/>
    </row>
    <row r="11" spans="1:45" s="75" customFormat="1" ht="8.25" x14ac:dyDescent="0.15">
      <c r="A11" s="152"/>
      <c r="B11" s="147"/>
      <c r="C11" s="147"/>
      <c r="D11" s="148"/>
      <c r="E11" s="148"/>
      <c r="F11" s="147"/>
      <c r="G11" s="149"/>
      <c r="H11" s="87"/>
      <c r="I11" s="83" t="s">
        <v>113</v>
      </c>
      <c r="J11" s="82">
        <v>327</v>
      </c>
      <c r="K11" s="82">
        <v>339</v>
      </c>
      <c r="L11" s="85">
        <f t="shared" si="2"/>
        <v>23.357142857142858</v>
      </c>
      <c r="M11" s="85">
        <f t="shared" si="2"/>
        <v>24.214285714285715</v>
      </c>
      <c r="N11" s="85">
        <f t="shared" si="3"/>
        <v>-0.85714285714285765</v>
      </c>
      <c r="O11" s="86"/>
      <c r="P11" s="87"/>
      <c r="Q11" s="83" t="s">
        <v>65</v>
      </c>
      <c r="R11" s="82">
        <v>406</v>
      </c>
      <c r="S11" s="84">
        <v>277</v>
      </c>
      <c r="T11" s="85">
        <f t="shared" si="4"/>
        <v>29</v>
      </c>
      <c r="U11" s="85">
        <f t="shared" si="4"/>
        <v>19.785714285714285</v>
      </c>
      <c r="V11" s="85">
        <f t="shared" si="5"/>
        <v>9.2142857142857153</v>
      </c>
      <c r="W11" s="86"/>
      <c r="X11" s="87"/>
      <c r="Y11" s="83" t="s">
        <v>68</v>
      </c>
      <c r="Z11" s="82">
        <v>417</v>
      </c>
      <c r="AA11" s="82">
        <v>510</v>
      </c>
      <c r="AB11" s="85">
        <f t="shared" si="6"/>
        <v>29.785714285714285</v>
      </c>
      <c r="AC11" s="85">
        <f t="shared" si="6"/>
        <v>36.428571428571431</v>
      </c>
      <c r="AD11" s="85">
        <f t="shared" si="7"/>
        <v>-6.6428571428571459</v>
      </c>
      <c r="AE11" s="86"/>
      <c r="AF11" s="87"/>
      <c r="AG11" s="83" t="s">
        <v>68</v>
      </c>
      <c r="AH11" s="82">
        <v>301</v>
      </c>
      <c r="AI11" s="82">
        <v>462</v>
      </c>
      <c r="AJ11" s="85">
        <f t="shared" si="8"/>
        <v>21.5</v>
      </c>
      <c r="AK11" s="85">
        <f t="shared" si="8"/>
        <v>33</v>
      </c>
      <c r="AL11" s="88">
        <f t="shared" si="9"/>
        <v>-11.5</v>
      </c>
      <c r="AM11" s="89"/>
      <c r="AN11" s="87"/>
      <c r="AP11" s="76"/>
      <c r="AQ11" s="76"/>
    </row>
    <row r="12" spans="1:45" s="75" customFormat="1" ht="8.25" x14ac:dyDescent="0.15">
      <c r="A12" s="152"/>
      <c r="B12" s="147"/>
      <c r="C12" s="147"/>
      <c r="D12" s="148"/>
      <c r="E12" s="148"/>
      <c r="F12" s="147"/>
      <c r="G12" s="149"/>
      <c r="H12" s="87"/>
      <c r="I12" s="83" t="s">
        <v>114</v>
      </c>
      <c r="J12" s="82">
        <v>306</v>
      </c>
      <c r="K12" s="84">
        <v>276</v>
      </c>
      <c r="L12" s="85">
        <f t="shared" si="2"/>
        <v>21.857142857142858</v>
      </c>
      <c r="M12" s="85">
        <f t="shared" si="2"/>
        <v>19.714285714285715</v>
      </c>
      <c r="N12" s="85">
        <f t="shared" si="3"/>
        <v>2.1428571428571423</v>
      </c>
      <c r="O12" s="86"/>
      <c r="P12" s="87"/>
      <c r="Q12" s="83" t="s">
        <v>68</v>
      </c>
      <c r="R12" s="82">
        <v>311</v>
      </c>
      <c r="S12" s="82">
        <v>351</v>
      </c>
      <c r="T12" s="85">
        <f t="shared" si="4"/>
        <v>22.214285714285715</v>
      </c>
      <c r="U12" s="85">
        <f t="shared" si="4"/>
        <v>25.071428571428573</v>
      </c>
      <c r="V12" s="85">
        <f t="shared" si="5"/>
        <v>-2.8571428571428577</v>
      </c>
      <c r="W12" s="86"/>
      <c r="X12" s="87"/>
      <c r="Y12" s="83" t="s">
        <v>115</v>
      </c>
      <c r="Z12" s="84">
        <v>351</v>
      </c>
      <c r="AA12" s="82">
        <v>446</v>
      </c>
      <c r="AB12" s="85">
        <f t="shared" si="6"/>
        <v>25.071428571428573</v>
      </c>
      <c r="AC12" s="85">
        <f t="shared" si="6"/>
        <v>31.857142857142858</v>
      </c>
      <c r="AD12" s="85">
        <f t="shared" si="7"/>
        <v>-6.7857142857142847</v>
      </c>
      <c r="AE12" s="86"/>
      <c r="AF12" s="87"/>
      <c r="AG12" s="83" t="s">
        <v>115</v>
      </c>
      <c r="AH12" s="84">
        <v>447</v>
      </c>
      <c r="AI12" s="84">
        <v>418</v>
      </c>
      <c r="AJ12" s="85">
        <f t="shared" si="8"/>
        <v>31.928571428571427</v>
      </c>
      <c r="AK12" s="85">
        <f t="shared" si="8"/>
        <v>29.857142857142858</v>
      </c>
      <c r="AL12" s="85">
        <f t="shared" si="9"/>
        <v>2.0714285714285694</v>
      </c>
      <c r="AM12" s="86"/>
      <c r="AN12" s="87"/>
      <c r="AP12" s="76"/>
      <c r="AQ12" s="76"/>
    </row>
    <row r="13" spans="1:45" s="75" customFormat="1" ht="8.25" x14ac:dyDescent="0.15">
      <c r="A13" s="152"/>
      <c r="B13" s="147"/>
      <c r="C13" s="147"/>
      <c r="D13" s="148"/>
      <c r="E13" s="148"/>
      <c r="F13" s="147"/>
      <c r="G13" s="149"/>
      <c r="H13" s="87"/>
      <c r="I13" s="83" t="s">
        <v>116</v>
      </c>
      <c r="J13" s="82">
        <v>396</v>
      </c>
      <c r="K13" s="82">
        <v>349</v>
      </c>
      <c r="L13" s="85">
        <f t="shared" si="2"/>
        <v>28.285714285714285</v>
      </c>
      <c r="M13" s="85">
        <f t="shared" si="2"/>
        <v>24.928571428571427</v>
      </c>
      <c r="N13" s="85">
        <f t="shared" si="3"/>
        <v>3.3571428571428577</v>
      </c>
      <c r="O13" s="86"/>
      <c r="P13" s="87"/>
      <c r="Q13" s="83" t="s">
        <v>57</v>
      </c>
      <c r="R13" s="82">
        <v>340</v>
      </c>
      <c r="S13" s="82">
        <v>295</v>
      </c>
      <c r="T13" s="85">
        <f t="shared" si="4"/>
        <v>24.285714285714285</v>
      </c>
      <c r="U13" s="85">
        <f t="shared" si="4"/>
        <v>21.071428571428573</v>
      </c>
      <c r="V13" s="85">
        <f t="shared" si="5"/>
        <v>3.2142857142857117</v>
      </c>
      <c r="W13" s="86"/>
      <c r="X13" s="87"/>
      <c r="Y13" s="83" t="s">
        <v>14</v>
      </c>
      <c r="Z13" s="84">
        <v>564</v>
      </c>
      <c r="AA13" s="82">
        <v>452</v>
      </c>
      <c r="AB13" s="85">
        <f t="shared" si="6"/>
        <v>40.285714285714285</v>
      </c>
      <c r="AC13" s="85">
        <f t="shared" si="6"/>
        <v>32.285714285714285</v>
      </c>
      <c r="AD13" s="85">
        <f t="shared" si="7"/>
        <v>8</v>
      </c>
      <c r="AE13" s="86">
        <v>0.10231999999999999</v>
      </c>
      <c r="AF13" s="87"/>
      <c r="AG13" s="83" t="s">
        <v>14</v>
      </c>
      <c r="AH13" s="82">
        <v>525</v>
      </c>
      <c r="AI13" s="82">
        <v>483</v>
      </c>
      <c r="AJ13" s="85">
        <f t="shared" si="8"/>
        <v>37.5</v>
      </c>
      <c r="AK13" s="85">
        <f t="shared" si="8"/>
        <v>34.5</v>
      </c>
      <c r="AL13" s="85">
        <f t="shared" si="9"/>
        <v>3</v>
      </c>
      <c r="AM13" s="86"/>
      <c r="AN13" s="87"/>
      <c r="AP13" s="76"/>
      <c r="AQ13" s="76"/>
    </row>
    <row r="14" spans="1:45" s="75" customFormat="1" ht="8.25" x14ac:dyDescent="0.15">
      <c r="A14" s="152"/>
      <c r="B14" s="147"/>
      <c r="C14" s="147"/>
      <c r="D14" s="148"/>
      <c r="E14" s="148"/>
      <c r="F14" s="147"/>
      <c r="G14" s="149"/>
      <c r="H14" s="87"/>
      <c r="I14" s="83" t="s">
        <v>103</v>
      </c>
      <c r="J14" s="82">
        <v>285</v>
      </c>
      <c r="K14" s="82">
        <v>396</v>
      </c>
      <c r="L14" s="85">
        <f t="shared" si="2"/>
        <v>20.357142857142858</v>
      </c>
      <c r="M14" s="85">
        <f t="shared" si="2"/>
        <v>28.285714285714285</v>
      </c>
      <c r="N14" s="85">
        <f t="shared" si="3"/>
        <v>-7.928571428571427</v>
      </c>
      <c r="O14" s="86"/>
      <c r="P14" s="87"/>
      <c r="Q14" s="83" t="s">
        <v>117</v>
      </c>
      <c r="R14" s="82">
        <v>396</v>
      </c>
      <c r="S14" s="82">
        <v>362</v>
      </c>
      <c r="T14" s="85">
        <f t="shared" si="4"/>
        <v>28.285714285714285</v>
      </c>
      <c r="U14" s="85">
        <f>S14/14</f>
        <v>25.857142857142858</v>
      </c>
      <c r="V14" s="85">
        <f t="shared" si="5"/>
        <v>2.428571428571427</v>
      </c>
      <c r="W14" s="86"/>
      <c r="X14" s="87"/>
      <c r="Y14" s="83" t="s">
        <v>118</v>
      </c>
      <c r="Z14" s="82">
        <v>493</v>
      </c>
      <c r="AA14" s="82">
        <v>479</v>
      </c>
      <c r="AB14" s="85">
        <f t="shared" si="6"/>
        <v>35.214285714285715</v>
      </c>
      <c r="AC14" s="85">
        <f t="shared" si="6"/>
        <v>34.214285714285715</v>
      </c>
      <c r="AD14" s="85">
        <f t="shared" si="7"/>
        <v>1</v>
      </c>
      <c r="AE14" s="86"/>
      <c r="AF14" s="87"/>
      <c r="AG14" s="83" t="s">
        <v>63</v>
      </c>
      <c r="AH14" s="82">
        <v>555</v>
      </c>
      <c r="AI14" s="82">
        <v>480</v>
      </c>
      <c r="AJ14" s="85">
        <f t="shared" si="8"/>
        <v>39.642857142857146</v>
      </c>
      <c r="AK14" s="85">
        <f t="shared" si="8"/>
        <v>34.285714285714285</v>
      </c>
      <c r="AL14" s="88">
        <f t="shared" si="9"/>
        <v>5.3571428571428612</v>
      </c>
      <c r="AM14" s="89"/>
      <c r="AN14" s="87"/>
      <c r="AP14" s="76"/>
      <c r="AQ14" s="76"/>
    </row>
    <row r="15" spans="1:45" s="75" customFormat="1" ht="8.25" x14ac:dyDescent="0.15">
      <c r="A15" s="87"/>
      <c r="B15" s="91">
        <f>SUM(B3:B14)</f>
        <v>2636</v>
      </c>
      <c r="C15" s="91">
        <f>SUM(C3:C14)</f>
        <v>2636</v>
      </c>
      <c r="D15" s="92"/>
      <c r="E15" s="92"/>
      <c r="F15" s="91"/>
      <c r="G15" s="93"/>
      <c r="H15" s="87"/>
      <c r="I15" s="87"/>
      <c r="J15" s="91">
        <f>SUM(J3:J14)</f>
        <v>4257</v>
      </c>
      <c r="K15" s="91">
        <f>SUM(K3:K14)</f>
        <v>4257</v>
      </c>
      <c r="L15" s="92"/>
      <c r="M15" s="92"/>
      <c r="N15" s="91"/>
      <c r="O15" s="93"/>
      <c r="P15" s="87"/>
      <c r="Q15" s="87"/>
      <c r="R15" s="91">
        <f>SUM(R3:R14)</f>
        <v>4386</v>
      </c>
      <c r="S15" s="91">
        <f>SUM(S3:S14)</f>
        <v>4386</v>
      </c>
      <c r="T15" s="92"/>
      <c r="U15" s="92"/>
      <c r="V15" s="91"/>
      <c r="W15" s="93"/>
      <c r="X15" s="87"/>
      <c r="Y15" s="87"/>
      <c r="Z15" s="91">
        <f>SUM(Z3:Z14)</f>
        <v>5512</v>
      </c>
      <c r="AA15" s="91">
        <f>SUM(AA3:AA14)</f>
        <v>5512</v>
      </c>
      <c r="AB15" s="92"/>
      <c r="AC15" s="92"/>
      <c r="AD15" s="91"/>
      <c r="AE15" s="93"/>
      <c r="AF15" s="87"/>
      <c r="AG15" s="87"/>
      <c r="AH15" s="91">
        <f>SUM(AH3:AH14)</f>
        <v>5902</v>
      </c>
      <c r="AI15" s="91">
        <f>SUM(AI3:AI14)</f>
        <v>5902</v>
      </c>
      <c r="AJ15" s="92"/>
      <c r="AK15" s="92"/>
      <c r="AL15" s="91"/>
      <c r="AM15" s="93"/>
      <c r="AN15" s="87"/>
      <c r="AP15" s="76"/>
      <c r="AQ15" s="76"/>
    </row>
    <row r="16" spans="1:45" s="75" customFormat="1" x14ac:dyDescent="0.2">
      <c r="A16" s="175" t="s">
        <v>119</v>
      </c>
      <c r="B16" s="175"/>
      <c r="C16" s="175"/>
      <c r="D16" s="175"/>
      <c r="E16" s="175"/>
      <c r="F16" s="175"/>
      <c r="G16" s="73"/>
      <c r="H16" s="87"/>
      <c r="I16" s="175" t="s">
        <v>120</v>
      </c>
      <c r="J16" s="175"/>
      <c r="K16" s="175"/>
      <c r="L16" s="175"/>
      <c r="M16" s="175"/>
      <c r="N16" s="175"/>
      <c r="O16" s="73"/>
      <c r="P16" s="87"/>
      <c r="Q16" s="175" t="s">
        <v>121</v>
      </c>
      <c r="R16" s="175"/>
      <c r="S16" s="175"/>
      <c r="T16" s="175"/>
      <c r="U16" s="175"/>
      <c r="V16" s="175"/>
      <c r="W16" s="73"/>
      <c r="X16" s="87"/>
      <c r="Y16" s="175" t="s">
        <v>122</v>
      </c>
      <c r="Z16" s="175"/>
      <c r="AA16" s="175"/>
      <c r="AB16" s="175"/>
      <c r="AC16" s="175"/>
      <c r="AD16" s="175"/>
      <c r="AE16" s="73"/>
      <c r="AF16" s="87"/>
      <c r="AG16" s="175" t="s">
        <v>123</v>
      </c>
      <c r="AH16" s="175"/>
      <c r="AI16" s="175"/>
      <c r="AJ16" s="175"/>
      <c r="AK16" s="175"/>
      <c r="AL16" s="175"/>
      <c r="AM16" s="73"/>
      <c r="AN16" s="87"/>
      <c r="AP16" s="76"/>
      <c r="AQ16" s="76"/>
      <c r="AR16" s="94"/>
      <c r="AS16" s="94"/>
    </row>
    <row r="17" spans="1:45" s="94" customFormat="1" ht="8.25" x14ac:dyDescent="0.15">
      <c r="A17" s="78"/>
      <c r="B17" s="78" t="s">
        <v>79</v>
      </c>
      <c r="C17" s="78" t="s">
        <v>80</v>
      </c>
      <c r="D17" s="79" t="s">
        <v>81</v>
      </c>
      <c r="E17" s="79" t="s">
        <v>82</v>
      </c>
      <c r="F17" s="78" t="s">
        <v>83</v>
      </c>
      <c r="G17" s="80"/>
      <c r="H17" s="95"/>
      <c r="I17" s="78"/>
      <c r="J17" s="78" t="s">
        <v>79</v>
      </c>
      <c r="K17" s="78" t="s">
        <v>80</v>
      </c>
      <c r="L17" s="79" t="s">
        <v>81</v>
      </c>
      <c r="M17" s="79" t="s">
        <v>82</v>
      </c>
      <c r="N17" s="78" t="s">
        <v>83</v>
      </c>
      <c r="O17" s="80"/>
      <c r="P17" s="95"/>
      <c r="Q17" s="78"/>
      <c r="R17" s="78" t="s">
        <v>79</v>
      </c>
      <c r="S17" s="78" t="s">
        <v>80</v>
      </c>
      <c r="T17" s="79" t="s">
        <v>81</v>
      </c>
      <c r="U17" s="79" t="s">
        <v>82</v>
      </c>
      <c r="V17" s="78" t="s">
        <v>83</v>
      </c>
      <c r="W17" s="80"/>
      <c r="X17" s="95"/>
      <c r="Y17" s="78"/>
      <c r="Z17" s="78" t="s">
        <v>79</v>
      </c>
      <c r="AA17" s="78" t="s">
        <v>80</v>
      </c>
      <c r="AB17" s="79" t="s">
        <v>81</v>
      </c>
      <c r="AC17" s="79" t="s">
        <v>82</v>
      </c>
      <c r="AD17" s="78" t="s">
        <v>83</v>
      </c>
      <c r="AE17" s="80"/>
      <c r="AF17" s="95"/>
      <c r="AG17" s="78"/>
      <c r="AH17" s="78" t="s">
        <v>79</v>
      </c>
      <c r="AI17" s="78" t="s">
        <v>80</v>
      </c>
      <c r="AJ17" s="79" t="s">
        <v>81</v>
      </c>
      <c r="AK17" s="79" t="s">
        <v>82</v>
      </c>
      <c r="AL17" s="78" t="s">
        <v>83</v>
      </c>
      <c r="AM17" s="80"/>
      <c r="AN17" s="95"/>
      <c r="AO17" s="75"/>
      <c r="AP17" s="76"/>
      <c r="AQ17" s="76"/>
      <c r="AR17" s="75"/>
      <c r="AS17" s="75"/>
    </row>
    <row r="18" spans="1:45" s="75" customFormat="1" ht="8.25" x14ac:dyDescent="0.15">
      <c r="A18" s="83" t="s">
        <v>64</v>
      </c>
      <c r="B18" s="82">
        <v>365</v>
      </c>
      <c r="C18" s="82">
        <v>491</v>
      </c>
      <c r="D18" s="85">
        <f>B18/14</f>
        <v>26.071428571428573</v>
      </c>
      <c r="E18" s="85">
        <f>C18/14</f>
        <v>35.071428571428569</v>
      </c>
      <c r="F18" s="85">
        <f>D18-E18</f>
        <v>-8.9999999999999964</v>
      </c>
      <c r="G18" s="86"/>
      <c r="H18" s="87"/>
      <c r="I18" s="83" t="s">
        <v>64</v>
      </c>
      <c r="J18" s="82">
        <v>556</v>
      </c>
      <c r="K18" s="82">
        <v>510</v>
      </c>
      <c r="L18" s="85">
        <f>J18/14</f>
        <v>39.714285714285715</v>
      </c>
      <c r="M18" s="85">
        <f>K18/14</f>
        <v>36.428571428571431</v>
      </c>
      <c r="N18" s="85">
        <f>L18-M18</f>
        <v>3.2857142857142847</v>
      </c>
      <c r="O18" s="86"/>
      <c r="P18" s="87"/>
      <c r="Q18" s="83" t="s">
        <v>64</v>
      </c>
      <c r="R18" s="82">
        <v>441</v>
      </c>
      <c r="S18" s="82">
        <v>478</v>
      </c>
      <c r="T18" s="85">
        <f>R18/14</f>
        <v>31.5</v>
      </c>
      <c r="U18" s="85">
        <f>S18/14</f>
        <v>34.142857142857146</v>
      </c>
      <c r="V18" s="85">
        <f>T18-U18</f>
        <v>-2.6428571428571459</v>
      </c>
      <c r="W18" s="86"/>
      <c r="X18" s="87"/>
      <c r="Y18" s="83" t="s">
        <v>64</v>
      </c>
      <c r="Z18" s="82">
        <v>563</v>
      </c>
      <c r="AA18" s="82">
        <v>499</v>
      </c>
      <c r="AB18" s="85">
        <f>Z18/14</f>
        <v>40.214285714285715</v>
      </c>
      <c r="AC18" s="85">
        <f>AA18/14</f>
        <v>35.642857142857146</v>
      </c>
      <c r="AD18" s="85">
        <f>AB18-AC18</f>
        <v>4.5714285714285694</v>
      </c>
      <c r="AE18" s="86"/>
      <c r="AF18" s="87"/>
      <c r="AG18" s="83" t="s">
        <v>64</v>
      </c>
      <c r="AH18" s="82">
        <v>580</v>
      </c>
      <c r="AI18" s="82">
        <v>533</v>
      </c>
      <c r="AJ18" s="85">
        <f>AH18/14</f>
        <v>41.428571428571431</v>
      </c>
      <c r="AK18" s="85">
        <f>AI18/14</f>
        <v>38.071428571428569</v>
      </c>
      <c r="AL18" s="85">
        <f>AJ18-AK18</f>
        <v>3.3571428571428612</v>
      </c>
      <c r="AM18" s="86"/>
      <c r="AN18" s="87"/>
      <c r="AP18" s="76"/>
      <c r="AQ18" s="76"/>
    </row>
    <row r="19" spans="1:45" s="75" customFormat="1" ht="8.25" x14ac:dyDescent="0.15">
      <c r="A19" s="83" t="s">
        <v>16</v>
      </c>
      <c r="B19" s="82">
        <v>473</v>
      </c>
      <c r="C19" s="82">
        <v>501</v>
      </c>
      <c r="D19" s="85">
        <f t="shared" ref="D19:E29" si="10">B19/14</f>
        <v>33.785714285714285</v>
      </c>
      <c r="E19" s="85">
        <f t="shared" si="10"/>
        <v>35.785714285714285</v>
      </c>
      <c r="F19" s="85">
        <f t="shared" ref="F19:F29" si="11">D19-E19</f>
        <v>-2</v>
      </c>
      <c r="G19" s="86"/>
      <c r="H19" s="87"/>
      <c r="I19" s="83" t="s">
        <v>16</v>
      </c>
      <c r="J19" s="82">
        <v>408</v>
      </c>
      <c r="K19" s="82">
        <v>454</v>
      </c>
      <c r="L19" s="85">
        <f t="shared" ref="L19:M29" si="12">J19/14</f>
        <v>29.142857142857142</v>
      </c>
      <c r="M19" s="85">
        <f t="shared" si="12"/>
        <v>32.428571428571431</v>
      </c>
      <c r="N19" s="85">
        <f t="shared" ref="N19:N29" si="13">L19-M19</f>
        <v>-3.2857142857142883</v>
      </c>
      <c r="O19" s="86"/>
      <c r="P19" s="87"/>
      <c r="Q19" s="83" t="s">
        <v>16</v>
      </c>
      <c r="R19" s="82">
        <v>614</v>
      </c>
      <c r="S19" s="82">
        <v>492</v>
      </c>
      <c r="T19" s="85">
        <f t="shared" ref="T19:U29" si="14">R19/14</f>
        <v>43.857142857142854</v>
      </c>
      <c r="U19" s="85">
        <f t="shared" si="14"/>
        <v>35.142857142857146</v>
      </c>
      <c r="V19" s="85">
        <f t="shared" ref="V19:V29" si="15">T19-U19</f>
        <v>8.7142857142857082</v>
      </c>
      <c r="W19" s="86"/>
      <c r="X19" s="87"/>
      <c r="Y19" s="83" t="s">
        <v>16</v>
      </c>
      <c r="Z19" s="82">
        <v>538</v>
      </c>
      <c r="AA19" s="84">
        <v>558</v>
      </c>
      <c r="AB19" s="85">
        <f t="shared" ref="AB19:AC29" si="16">Z19/14</f>
        <v>38.428571428571431</v>
      </c>
      <c r="AC19" s="85">
        <f t="shared" si="16"/>
        <v>39.857142857142854</v>
      </c>
      <c r="AD19" s="85">
        <f t="shared" ref="AD19:AD29" si="17">AB19-AC19</f>
        <v>-1.4285714285714235</v>
      </c>
      <c r="AE19" s="86"/>
      <c r="AF19" s="87"/>
      <c r="AG19" s="83" t="s">
        <v>16</v>
      </c>
      <c r="AH19" s="84">
        <v>645</v>
      </c>
      <c r="AI19" s="82">
        <v>482</v>
      </c>
      <c r="AJ19" s="85">
        <f t="shared" ref="AJ19:AK29" si="18">AH19/14</f>
        <v>46.071428571428569</v>
      </c>
      <c r="AK19" s="85">
        <f t="shared" si="18"/>
        <v>34.428571428571431</v>
      </c>
      <c r="AL19" s="88">
        <f t="shared" ref="AL19:AL29" si="19">AJ19-AK19</f>
        <v>11.642857142857139</v>
      </c>
      <c r="AM19" s="86">
        <v>0.10238999999999999</v>
      </c>
      <c r="AN19" s="87"/>
      <c r="AP19" s="76"/>
      <c r="AQ19" s="76"/>
    </row>
    <row r="20" spans="1:45" s="75" customFormat="1" ht="8.25" x14ac:dyDescent="0.15">
      <c r="A20" s="83" t="s">
        <v>96</v>
      </c>
      <c r="B20" s="82">
        <v>380</v>
      </c>
      <c r="C20" s="82">
        <v>398</v>
      </c>
      <c r="D20" s="85">
        <f t="shared" si="10"/>
        <v>27.142857142857142</v>
      </c>
      <c r="E20" s="85">
        <f t="shared" si="10"/>
        <v>28.428571428571427</v>
      </c>
      <c r="F20" s="85">
        <f t="shared" si="11"/>
        <v>-1.2857142857142847</v>
      </c>
      <c r="G20" s="86"/>
      <c r="H20" s="87"/>
      <c r="I20" s="83" t="s">
        <v>15</v>
      </c>
      <c r="J20" s="82">
        <v>505</v>
      </c>
      <c r="K20" s="82">
        <v>498</v>
      </c>
      <c r="L20" s="85">
        <f t="shared" si="12"/>
        <v>36.071428571428569</v>
      </c>
      <c r="M20" s="85">
        <f t="shared" si="12"/>
        <v>35.571428571428569</v>
      </c>
      <c r="N20" s="85">
        <f t="shared" si="13"/>
        <v>0.5</v>
      </c>
      <c r="O20" s="86"/>
      <c r="P20" s="87"/>
      <c r="Q20" s="83" t="s">
        <v>15</v>
      </c>
      <c r="R20" s="82">
        <v>610</v>
      </c>
      <c r="S20" s="82">
        <v>470</v>
      </c>
      <c r="T20" s="85">
        <f t="shared" si="14"/>
        <v>43.571428571428569</v>
      </c>
      <c r="U20" s="85">
        <f t="shared" si="14"/>
        <v>33.571428571428569</v>
      </c>
      <c r="V20" s="88">
        <f t="shared" si="15"/>
        <v>10</v>
      </c>
      <c r="W20" s="89"/>
      <c r="X20" s="87"/>
      <c r="Y20" s="83" t="s">
        <v>15</v>
      </c>
      <c r="Z20" s="82">
        <v>478</v>
      </c>
      <c r="AA20" s="82">
        <v>529</v>
      </c>
      <c r="AB20" s="85">
        <f t="shared" si="16"/>
        <v>34.142857142857146</v>
      </c>
      <c r="AC20" s="85">
        <f t="shared" si="16"/>
        <v>37.785714285714285</v>
      </c>
      <c r="AD20" s="85">
        <f t="shared" si="17"/>
        <v>-3.6428571428571388</v>
      </c>
      <c r="AE20" s="86"/>
      <c r="AF20" s="87"/>
      <c r="AG20" s="83" t="s">
        <v>15</v>
      </c>
      <c r="AH20" s="82">
        <v>511</v>
      </c>
      <c r="AI20" s="84">
        <v>476</v>
      </c>
      <c r="AJ20" s="85">
        <f t="shared" si="18"/>
        <v>36.5</v>
      </c>
      <c r="AK20" s="85">
        <f t="shared" si="18"/>
        <v>34</v>
      </c>
      <c r="AL20" s="85">
        <f t="shared" si="19"/>
        <v>2.5</v>
      </c>
      <c r="AM20" s="86"/>
      <c r="AN20" s="87"/>
      <c r="AP20" s="76"/>
      <c r="AQ20" s="76"/>
    </row>
    <row r="21" spans="1:45" s="75" customFormat="1" ht="8.25" x14ac:dyDescent="0.15">
      <c r="A21" s="83" t="s">
        <v>100</v>
      </c>
      <c r="B21" s="82">
        <v>504</v>
      </c>
      <c r="C21" s="82">
        <v>495</v>
      </c>
      <c r="D21" s="85">
        <f t="shared" si="10"/>
        <v>36</v>
      </c>
      <c r="E21" s="85">
        <f t="shared" si="10"/>
        <v>35.357142857142854</v>
      </c>
      <c r="F21" s="85">
        <f t="shared" si="11"/>
        <v>0.6428571428571459</v>
      </c>
      <c r="G21" s="86"/>
      <c r="H21" s="87"/>
      <c r="I21" s="83" t="s">
        <v>100</v>
      </c>
      <c r="J21" s="82">
        <v>487</v>
      </c>
      <c r="K21" s="82">
        <v>490</v>
      </c>
      <c r="L21" s="85">
        <f t="shared" si="12"/>
        <v>34.785714285714285</v>
      </c>
      <c r="M21" s="85">
        <f t="shared" si="12"/>
        <v>35</v>
      </c>
      <c r="N21" s="85">
        <f t="shared" si="13"/>
        <v>-0.2142857142857153</v>
      </c>
      <c r="O21" s="86"/>
      <c r="P21" s="87"/>
      <c r="Q21" s="83" t="s">
        <v>18</v>
      </c>
      <c r="R21" s="84">
        <v>410</v>
      </c>
      <c r="S21" s="82">
        <v>550</v>
      </c>
      <c r="T21" s="85">
        <f t="shared" si="14"/>
        <v>29.285714285714285</v>
      </c>
      <c r="U21" s="85">
        <f t="shared" si="14"/>
        <v>39.285714285714285</v>
      </c>
      <c r="V21" s="85">
        <f t="shared" si="15"/>
        <v>-10</v>
      </c>
      <c r="W21" s="86"/>
      <c r="X21" s="87"/>
      <c r="Y21" s="83" t="s">
        <v>18</v>
      </c>
      <c r="Z21" s="82">
        <v>504</v>
      </c>
      <c r="AA21" s="82">
        <v>478</v>
      </c>
      <c r="AB21" s="85">
        <f t="shared" si="16"/>
        <v>36</v>
      </c>
      <c r="AC21" s="85">
        <f t="shared" si="16"/>
        <v>34.142857142857146</v>
      </c>
      <c r="AD21" s="85">
        <f t="shared" si="17"/>
        <v>1.8571428571428541</v>
      </c>
      <c r="AE21" s="86"/>
      <c r="AF21" s="87"/>
      <c r="AG21" s="83" t="s">
        <v>18</v>
      </c>
      <c r="AH21" s="82">
        <v>471</v>
      </c>
      <c r="AI21" s="84">
        <v>584</v>
      </c>
      <c r="AJ21" s="85">
        <f t="shared" si="18"/>
        <v>33.642857142857146</v>
      </c>
      <c r="AK21" s="85">
        <f t="shared" si="18"/>
        <v>41.714285714285715</v>
      </c>
      <c r="AL21" s="85">
        <f t="shared" si="19"/>
        <v>-8.0714285714285694</v>
      </c>
      <c r="AM21" s="86"/>
      <c r="AN21" s="87"/>
      <c r="AP21" s="76"/>
      <c r="AQ21" s="76"/>
    </row>
    <row r="22" spans="1:45" s="75" customFormat="1" ht="8.25" x14ac:dyDescent="0.15">
      <c r="A22" s="83" t="s">
        <v>58</v>
      </c>
      <c r="B22" s="82">
        <v>488</v>
      </c>
      <c r="C22" s="84">
        <v>372</v>
      </c>
      <c r="D22" s="85">
        <f t="shared" si="10"/>
        <v>34.857142857142854</v>
      </c>
      <c r="E22" s="85">
        <f t="shared" si="10"/>
        <v>26.571428571428573</v>
      </c>
      <c r="F22" s="85">
        <f t="shared" si="11"/>
        <v>8.2857142857142811</v>
      </c>
      <c r="G22" s="86"/>
      <c r="H22" s="87"/>
      <c r="I22" s="83" t="s">
        <v>58</v>
      </c>
      <c r="J22" s="82">
        <v>409</v>
      </c>
      <c r="K22" s="84">
        <v>530</v>
      </c>
      <c r="L22" s="85">
        <f t="shared" si="12"/>
        <v>29.214285714285715</v>
      </c>
      <c r="M22" s="85">
        <f t="shared" si="12"/>
        <v>37.857142857142854</v>
      </c>
      <c r="N22" s="85">
        <f t="shared" si="13"/>
        <v>-8.6428571428571388</v>
      </c>
      <c r="O22" s="86"/>
      <c r="P22" s="87"/>
      <c r="Q22" s="83" t="s">
        <v>58</v>
      </c>
      <c r="R22" s="82">
        <v>482</v>
      </c>
      <c r="S22" s="82">
        <v>500</v>
      </c>
      <c r="T22" s="85">
        <f t="shared" si="14"/>
        <v>34.428571428571431</v>
      </c>
      <c r="U22" s="85">
        <f t="shared" si="14"/>
        <v>35.714285714285715</v>
      </c>
      <c r="V22" s="85">
        <f t="shared" si="15"/>
        <v>-1.2857142857142847</v>
      </c>
      <c r="W22" s="86"/>
      <c r="X22" s="87"/>
      <c r="Y22" s="83" t="s">
        <v>58</v>
      </c>
      <c r="Z22" s="82">
        <v>487</v>
      </c>
      <c r="AA22" s="82">
        <v>469</v>
      </c>
      <c r="AB22" s="85">
        <f t="shared" si="16"/>
        <v>34.785714285714285</v>
      </c>
      <c r="AC22" s="85">
        <f t="shared" si="16"/>
        <v>33.5</v>
      </c>
      <c r="AD22" s="85">
        <f t="shared" si="17"/>
        <v>1.2857142857142847</v>
      </c>
      <c r="AE22" s="86"/>
      <c r="AF22" s="87"/>
      <c r="AG22" s="83" t="s">
        <v>58</v>
      </c>
      <c r="AH22" s="82">
        <v>459</v>
      </c>
      <c r="AI22" s="82">
        <v>537</v>
      </c>
      <c r="AJ22" s="85">
        <f t="shared" si="18"/>
        <v>32.785714285714285</v>
      </c>
      <c r="AK22" s="85">
        <f t="shared" si="18"/>
        <v>38.357142857142854</v>
      </c>
      <c r="AL22" s="85">
        <f t="shared" si="19"/>
        <v>-5.5714285714285694</v>
      </c>
      <c r="AM22" s="86"/>
      <c r="AN22" s="87"/>
      <c r="AP22" s="76"/>
      <c r="AQ22" s="76"/>
    </row>
    <row r="23" spans="1:45" s="75" customFormat="1" ht="8.25" x14ac:dyDescent="0.15">
      <c r="A23" s="83" t="s">
        <v>19</v>
      </c>
      <c r="B23" s="82">
        <v>432</v>
      </c>
      <c r="C23" s="82">
        <v>503</v>
      </c>
      <c r="D23" s="85">
        <f t="shared" si="10"/>
        <v>30.857142857142858</v>
      </c>
      <c r="E23" s="85">
        <f t="shared" si="10"/>
        <v>35.928571428571431</v>
      </c>
      <c r="F23" s="85">
        <f t="shared" si="11"/>
        <v>-5.071428571428573</v>
      </c>
      <c r="G23" s="86"/>
      <c r="H23" s="87"/>
      <c r="I23" s="83" t="s">
        <v>19</v>
      </c>
      <c r="J23" s="82">
        <v>438</v>
      </c>
      <c r="K23" s="82">
        <v>506</v>
      </c>
      <c r="L23" s="85">
        <f t="shared" si="12"/>
        <v>31.285714285714285</v>
      </c>
      <c r="M23" s="85">
        <f t="shared" si="12"/>
        <v>36.142857142857146</v>
      </c>
      <c r="N23" s="85">
        <f t="shared" si="13"/>
        <v>-4.8571428571428612</v>
      </c>
      <c r="O23" s="86"/>
      <c r="P23" s="87"/>
      <c r="Q23" s="83" t="s">
        <v>19</v>
      </c>
      <c r="R23" s="82">
        <v>498</v>
      </c>
      <c r="S23" s="82">
        <v>517</v>
      </c>
      <c r="T23" s="85">
        <f t="shared" si="14"/>
        <v>35.571428571428569</v>
      </c>
      <c r="U23" s="85">
        <f t="shared" si="14"/>
        <v>36.928571428571431</v>
      </c>
      <c r="V23" s="85">
        <f t="shared" si="15"/>
        <v>-1.3571428571428612</v>
      </c>
      <c r="W23" s="86"/>
      <c r="X23" s="87"/>
      <c r="Y23" s="83" t="s">
        <v>19</v>
      </c>
      <c r="Z23" s="84">
        <v>654</v>
      </c>
      <c r="AA23" s="84">
        <v>416</v>
      </c>
      <c r="AB23" s="85">
        <f t="shared" si="16"/>
        <v>46.714285714285715</v>
      </c>
      <c r="AC23" s="85">
        <f t="shared" si="16"/>
        <v>29.714285714285715</v>
      </c>
      <c r="AD23" s="88">
        <f t="shared" si="17"/>
        <v>17</v>
      </c>
      <c r="AE23" s="86">
        <v>0.11105</v>
      </c>
      <c r="AF23" s="87"/>
      <c r="AG23" s="83" t="s">
        <v>19</v>
      </c>
      <c r="AH23" s="82">
        <v>542</v>
      </c>
      <c r="AI23" s="82">
        <v>508</v>
      </c>
      <c r="AJ23" s="85">
        <f t="shared" si="18"/>
        <v>38.714285714285715</v>
      </c>
      <c r="AK23" s="85">
        <f t="shared" si="18"/>
        <v>36.285714285714285</v>
      </c>
      <c r="AL23" s="85">
        <f t="shared" si="19"/>
        <v>2.4285714285714306</v>
      </c>
      <c r="AM23" s="86"/>
      <c r="AN23" s="87"/>
      <c r="AP23" s="76"/>
      <c r="AQ23" s="76"/>
    </row>
    <row r="24" spans="1:45" s="75" customFormat="1" ht="8.25" x14ac:dyDescent="0.15">
      <c r="A24" s="83" t="s">
        <v>21</v>
      </c>
      <c r="B24" s="82">
        <v>527</v>
      </c>
      <c r="C24" s="82">
        <v>419</v>
      </c>
      <c r="D24" s="85">
        <f t="shared" si="10"/>
        <v>37.642857142857146</v>
      </c>
      <c r="E24" s="85">
        <f t="shared" si="10"/>
        <v>29.928571428571427</v>
      </c>
      <c r="F24" s="85">
        <f t="shared" si="11"/>
        <v>7.7142857142857189</v>
      </c>
      <c r="G24" s="86"/>
      <c r="H24" s="87"/>
      <c r="I24" s="83" t="s">
        <v>21</v>
      </c>
      <c r="J24" s="84">
        <v>672</v>
      </c>
      <c r="K24" s="82">
        <v>460</v>
      </c>
      <c r="L24" s="85">
        <f t="shared" si="12"/>
        <v>48</v>
      </c>
      <c r="M24" s="85">
        <f t="shared" si="12"/>
        <v>32.857142857142854</v>
      </c>
      <c r="N24" s="88">
        <f t="shared" si="13"/>
        <v>15.142857142857146</v>
      </c>
      <c r="O24" s="86">
        <v>0.11592</v>
      </c>
      <c r="P24" s="87"/>
      <c r="Q24" s="83" t="s">
        <v>21</v>
      </c>
      <c r="R24" s="84">
        <v>645</v>
      </c>
      <c r="S24" s="82">
        <v>558</v>
      </c>
      <c r="T24" s="85">
        <f t="shared" si="14"/>
        <v>46.071428571428569</v>
      </c>
      <c r="U24" s="85">
        <f t="shared" si="14"/>
        <v>39.857142857142854</v>
      </c>
      <c r="V24" s="85">
        <f t="shared" si="15"/>
        <v>6.2142857142857153</v>
      </c>
      <c r="W24" s="86">
        <v>0.10292999999999999</v>
      </c>
      <c r="X24" s="87"/>
      <c r="Y24" s="83" t="s">
        <v>21</v>
      </c>
      <c r="Z24" s="84">
        <v>441</v>
      </c>
      <c r="AA24" s="82">
        <v>459</v>
      </c>
      <c r="AB24" s="85">
        <f t="shared" si="16"/>
        <v>31.5</v>
      </c>
      <c r="AC24" s="85">
        <f t="shared" si="16"/>
        <v>32.785714285714285</v>
      </c>
      <c r="AD24" s="85">
        <f t="shared" si="17"/>
        <v>-1.2857142857142847</v>
      </c>
      <c r="AE24" s="86"/>
      <c r="AF24" s="87"/>
      <c r="AG24" s="83" t="s">
        <v>21</v>
      </c>
      <c r="AH24" s="82">
        <v>471</v>
      </c>
      <c r="AI24" s="82">
        <v>542</v>
      </c>
      <c r="AJ24" s="85">
        <f t="shared" si="18"/>
        <v>33.642857142857146</v>
      </c>
      <c r="AK24" s="85">
        <f t="shared" si="18"/>
        <v>38.714285714285715</v>
      </c>
      <c r="AL24" s="85">
        <f t="shared" si="19"/>
        <v>-5.0714285714285694</v>
      </c>
      <c r="AM24" s="86"/>
      <c r="AN24" s="87"/>
      <c r="AP24" s="76"/>
      <c r="AQ24" s="76"/>
    </row>
    <row r="25" spans="1:45" s="75" customFormat="1" ht="8.25" x14ac:dyDescent="0.15">
      <c r="A25" s="83" t="s">
        <v>57</v>
      </c>
      <c r="B25" s="84">
        <v>610</v>
      </c>
      <c r="C25" s="82">
        <v>386</v>
      </c>
      <c r="D25" s="85">
        <f t="shared" si="10"/>
        <v>43.571428571428569</v>
      </c>
      <c r="E25" s="85">
        <f t="shared" si="10"/>
        <v>27.571428571428573</v>
      </c>
      <c r="F25" s="85">
        <f t="shared" si="11"/>
        <v>15.999999999999996</v>
      </c>
      <c r="G25" s="86">
        <v>0.11133</v>
      </c>
      <c r="H25" s="87"/>
      <c r="I25" s="83" t="s">
        <v>57</v>
      </c>
      <c r="J25" s="82">
        <v>559</v>
      </c>
      <c r="K25" s="82">
        <v>450</v>
      </c>
      <c r="L25" s="85">
        <f t="shared" si="12"/>
        <v>39.928571428571431</v>
      </c>
      <c r="M25" s="85">
        <f t="shared" si="12"/>
        <v>32.142857142857146</v>
      </c>
      <c r="N25" s="85">
        <f t="shared" si="13"/>
        <v>7.7857142857142847</v>
      </c>
      <c r="O25" s="86"/>
      <c r="P25" s="87"/>
      <c r="Q25" s="83" t="s">
        <v>57</v>
      </c>
      <c r="R25" s="82">
        <v>543</v>
      </c>
      <c r="S25" s="82">
        <v>543</v>
      </c>
      <c r="T25" s="85">
        <f t="shared" si="14"/>
        <v>38.785714285714285</v>
      </c>
      <c r="U25" s="85">
        <f t="shared" si="14"/>
        <v>38.785714285714285</v>
      </c>
      <c r="V25" s="85">
        <f t="shared" si="15"/>
        <v>0</v>
      </c>
      <c r="W25" s="86"/>
      <c r="X25" s="87"/>
      <c r="Y25" s="83" t="s">
        <v>57</v>
      </c>
      <c r="Z25" s="82">
        <v>466</v>
      </c>
      <c r="AA25" s="82">
        <v>436</v>
      </c>
      <c r="AB25" s="85">
        <f t="shared" si="16"/>
        <v>33.285714285714285</v>
      </c>
      <c r="AC25" s="85">
        <f t="shared" si="16"/>
        <v>31.142857142857142</v>
      </c>
      <c r="AD25" s="85">
        <f t="shared" si="17"/>
        <v>2.1428571428571423</v>
      </c>
      <c r="AE25" s="86"/>
      <c r="AF25" s="87"/>
      <c r="AG25" s="83" t="s">
        <v>57</v>
      </c>
      <c r="AH25" s="82">
        <v>552</v>
      </c>
      <c r="AI25" s="82">
        <v>542</v>
      </c>
      <c r="AJ25" s="85">
        <f t="shared" si="18"/>
        <v>39.428571428571431</v>
      </c>
      <c r="AK25" s="85">
        <f t="shared" si="18"/>
        <v>38.714285714285715</v>
      </c>
      <c r="AL25" s="85">
        <f t="shared" si="19"/>
        <v>0.7142857142857153</v>
      </c>
      <c r="AM25" s="86"/>
      <c r="AN25" s="87"/>
      <c r="AP25" s="76"/>
      <c r="AQ25" s="76"/>
    </row>
    <row r="26" spans="1:45" s="75" customFormat="1" ht="8.25" x14ac:dyDescent="0.15">
      <c r="A26" s="83" t="s">
        <v>68</v>
      </c>
      <c r="B26" s="90">
        <v>267</v>
      </c>
      <c r="C26" s="82">
        <v>501</v>
      </c>
      <c r="D26" s="85">
        <f t="shared" si="10"/>
        <v>19.071428571428573</v>
      </c>
      <c r="E26" s="85">
        <f t="shared" si="10"/>
        <v>35.785714285714285</v>
      </c>
      <c r="F26" s="96">
        <f t="shared" si="11"/>
        <v>-16.714285714285712</v>
      </c>
      <c r="G26" s="86">
        <v>4.8730000000000002E-2</v>
      </c>
      <c r="H26" s="87"/>
      <c r="I26" s="83" t="s">
        <v>68</v>
      </c>
      <c r="J26" s="84">
        <v>342</v>
      </c>
      <c r="K26" s="82">
        <v>510</v>
      </c>
      <c r="L26" s="85">
        <f t="shared" si="12"/>
        <v>24.428571428571427</v>
      </c>
      <c r="M26" s="85">
        <f t="shared" si="12"/>
        <v>36.428571428571431</v>
      </c>
      <c r="N26" s="88">
        <f t="shared" si="13"/>
        <v>-12.000000000000004</v>
      </c>
      <c r="O26" s="89"/>
      <c r="P26" s="87"/>
      <c r="Q26" s="83" t="s">
        <v>68</v>
      </c>
      <c r="R26" s="82">
        <v>481</v>
      </c>
      <c r="S26" s="84">
        <v>647</v>
      </c>
      <c r="T26" s="85">
        <f t="shared" si="14"/>
        <v>34.357142857142854</v>
      </c>
      <c r="U26" s="85">
        <f t="shared" si="14"/>
        <v>46.214285714285715</v>
      </c>
      <c r="V26" s="88">
        <f t="shared" si="15"/>
        <v>-11.857142857142861</v>
      </c>
      <c r="W26" s="89"/>
      <c r="X26" s="87"/>
      <c r="Y26" s="83" t="s">
        <v>68</v>
      </c>
      <c r="Z26" s="82">
        <v>455</v>
      </c>
      <c r="AA26" s="82">
        <v>435</v>
      </c>
      <c r="AB26" s="85">
        <f t="shared" si="16"/>
        <v>32.5</v>
      </c>
      <c r="AC26" s="85">
        <f t="shared" si="16"/>
        <v>31.071428571428573</v>
      </c>
      <c r="AD26" s="85">
        <f t="shared" si="17"/>
        <v>1.428571428571427</v>
      </c>
      <c r="AE26" s="86"/>
      <c r="AF26" s="87"/>
      <c r="AG26" s="83" t="s">
        <v>68</v>
      </c>
      <c r="AH26" s="82">
        <v>554</v>
      </c>
      <c r="AI26" s="82">
        <v>492</v>
      </c>
      <c r="AJ26" s="85">
        <f t="shared" si="18"/>
        <v>39.571428571428569</v>
      </c>
      <c r="AK26" s="85">
        <f t="shared" si="18"/>
        <v>35.142857142857146</v>
      </c>
      <c r="AL26" s="85">
        <f t="shared" si="19"/>
        <v>4.4285714285714235</v>
      </c>
      <c r="AM26" s="86"/>
      <c r="AN26" s="87"/>
      <c r="AP26" s="76"/>
      <c r="AQ26" s="76"/>
    </row>
    <row r="27" spans="1:45" s="75" customFormat="1" ht="8.25" x14ac:dyDescent="0.15">
      <c r="A27" s="83" t="s">
        <v>70</v>
      </c>
      <c r="B27" s="82">
        <v>380</v>
      </c>
      <c r="C27" s="82">
        <v>439</v>
      </c>
      <c r="D27" s="85">
        <f t="shared" si="10"/>
        <v>27.142857142857142</v>
      </c>
      <c r="E27" s="85">
        <f t="shared" si="10"/>
        <v>31.357142857142858</v>
      </c>
      <c r="F27" s="85">
        <f t="shared" si="11"/>
        <v>-4.2142857142857153</v>
      </c>
      <c r="G27" s="86"/>
      <c r="H27" s="87"/>
      <c r="I27" s="83" t="s">
        <v>70</v>
      </c>
      <c r="J27" s="82">
        <v>537</v>
      </c>
      <c r="K27" s="84">
        <v>397</v>
      </c>
      <c r="L27" s="85">
        <f t="shared" si="12"/>
        <v>38.357142857142854</v>
      </c>
      <c r="M27" s="85">
        <f t="shared" si="12"/>
        <v>28.357142857142858</v>
      </c>
      <c r="N27" s="85">
        <f t="shared" si="13"/>
        <v>9.9999999999999964</v>
      </c>
      <c r="O27" s="86"/>
      <c r="P27" s="87"/>
      <c r="Q27" s="83" t="s">
        <v>70</v>
      </c>
      <c r="R27" s="82">
        <v>473</v>
      </c>
      <c r="S27" s="82">
        <v>507</v>
      </c>
      <c r="T27" s="85">
        <f t="shared" si="14"/>
        <v>33.785714285714285</v>
      </c>
      <c r="U27" s="85">
        <f t="shared" si="14"/>
        <v>36.214285714285715</v>
      </c>
      <c r="V27" s="85">
        <f t="shared" si="15"/>
        <v>-2.4285714285714306</v>
      </c>
      <c r="W27" s="86"/>
      <c r="X27" s="87"/>
      <c r="Y27" s="83" t="s">
        <v>70</v>
      </c>
      <c r="Z27" s="82">
        <v>526</v>
      </c>
      <c r="AA27" s="82">
        <v>547</v>
      </c>
      <c r="AB27" s="85">
        <f t="shared" si="16"/>
        <v>37.571428571428569</v>
      </c>
      <c r="AC27" s="85">
        <f t="shared" si="16"/>
        <v>39.071428571428569</v>
      </c>
      <c r="AD27" s="85">
        <f t="shared" si="17"/>
        <v>-1.5</v>
      </c>
      <c r="AE27" s="86"/>
      <c r="AF27" s="87"/>
      <c r="AG27" s="83" t="s">
        <v>70</v>
      </c>
      <c r="AH27" s="82">
        <v>565</v>
      </c>
      <c r="AI27" s="82">
        <v>520</v>
      </c>
      <c r="AJ27" s="85">
        <f t="shared" si="18"/>
        <v>40.357142857142854</v>
      </c>
      <c r="AK27" s="85">
        <f t="shared" si="18"/>
        <v>37.142857142857146</v>
      </c>
      <c r="AL27" s="85">
        <f t="shared" si="19"/>
        <v>3.2142857142857082</v>
      </c>
      <c r="AM27" s="86"/>
      <c r="AN27" s="87"/>
      <c r="AP27" s="76"/>
      <c r="AQ27" s="76"/>
    </row>
    <row r="28" spans="1:45" s="75" customFormat="1" ht="8.25" x14ac:dyDescent="0.15">
      <c r="A28" s="83" t="s">
        <v>14</v>
      </c>
      <c r="B28" s="82">
        <v>563</v>
      </c>
      <c r="C28" s="82">
        <v>462</v>
      </c>
      <c r="D28" s="85">
        <f t="shared" si="10"/>
        <v>40.214285714285715</v>
      </c>
      <c r="E28" s="85">
        <f t="shared" si="10"/>
        <v>33</v>
      </c>
      <c r="F28" s="85">
        <f t="shared" si="11"/>
        <v>7.2142857142857153</v>
      </c>
      <c r="G28" s="86"/>
      <c r="H28" s="87"/>
      <c r="I28" s="83" t="s">
        <v>14</v>
      </c>
      <c r="J28" s="82">
        <v>477</v>
      </c>
      <c r="K28" s="82">
        <v>476</v>
      </c>
      <c r="L28" s="85">
        <f t="shared" si="12"/>
        <v>34.071428571428569</v>
      </c>
      <c r="M28" s="85">
        <f t="shared" si="12"/>
        <v>34</v>
      </c>
      <c r="N28" s="85">
        <f t="shared" si="13"/>
        <v>7.1428571428569398E-2</v>
      </c>
      <c r="O28" s="86"/>
      <c r="P28" s="87"/>
      <c r="Q28" s="83" t="s">
        <v>14</v>
      </c>
      <c r="R28" s="82">
        <v>545</v>
      </c>
      <c r="S28" s="84">
        <v>449</v>
      </c>
      <c r="T28" s="85">
        <f t="shared" si="14"/>
        <v>38.928571428571431</v>
      </c>
      <c r="U28" s="85">
        <f t="shared" si="14"/>
        <v>32.071428571428569</v>
      </c>
      <c r="V28" s="85">
        <f t="shared" si="15"/>
        <v>6.8571428571428612</v>
      </c>
      <c r="W28" s="86"/>
      <c r="X28" s="87"/>
      <c r="Y28" s="83" t="s">
        <v>14</v>
      </c>
      <c r="Z28" s="82">
        <v>322</v>
      </c>
      <c r="AA28" s="82">
        <v>519</v>
      </c>
      <c r="AB28" s="85">
        <f t="shared" si="16"/>
        <v>23</v>
      </c>
      <c r="AC28" s="85">
        <f t="shared" si="16"/>
        <v>37.071428571428569</v>
      </c>
      <c r="AD28" s="88">
        <f t="shared" si="17"/>
        <v>-14.071428571428569</v>
      </c>
      <c r="AE28" s="89"/>
      <c r="AF28" s="87"/>
      <c r="AG28" s="83" t="s">
        <v>14</v>
      </c>
      <c r="AH28" s="82">
        <v>503</v>
      </c>
      <c r="AI28" s="82">
        <v>523</v>
      </c>
      <c r="AJ28" s="85">
        <f t="shared" si="18"/>
        <v>35.928571428571431</v>
      </c>
      <c r="AK28" s="85">
        <f t="shared" si="18"/>
        <v>37.357142857142854</v>
      </c>
      <c r="AL28" s="85">
        <f t="shared" si="19"/>
        <v>-1.4285714285714235</v>
      </c>
      <c r="AM28" s="86"/>
      <c r="AN28" s="87"/>
      <c r="AP28" s="76"/>
      <c r="AQ28" s="76"/>
    </row>
    <row r="29" spans="1:45" s="75" customFormat="1" ht="8.25" x14ac:dyDescent="0.15">
      <c r="A29" s="83" t="s">
        <v>63</v>
      </c>
      <c r="B29" s="82">
        <v>490</v>
      </c>
      <c r="C29" s="84">
        <v>512</v>
      </c>
      <c r="D29" s="85">
        <f t="shared" si="10"/>
        <v>35</v>
      </c>
      <c r="E29" s="85">
        <f t="shared" si="10"/>
        <v>36.571428571428569</v>
      </c>
      <c r="F29" s="85">
        <f t="shared" si="11"/>
        <v>-1.5714285714285694</v>
      </c>
      <c r="G29" s="86"/>
      <c r="H29" s="87"/>
      <c r="I29" s="83" t="s">
        <v>63</v>
      </c>
      <c r="J29" s="82">
        <v>407</v>
      </c>
      <c r="K29" s="82">
        <v>516</v>
      </c>
      <c r="L29" s="85">
        <f t="shared" si="12"/>
        <v>29.071428571428573</v>
      </c>
      <c r="M29" s="85">
        <f t="shared" si="12"/>
        <v>36.857142857142854</v>
      </c>
      <c r="N29" s="85">
        <f t="shared" si="13"/>
        <v>-7.7857142857142811</v>
      </c>
      <c r="O29" s="86"/>
      <c r="P29" s="87"/>
      <c r="Q29" s="83" t="s">
        <v>63</v>
      </c>
      <c r="R29" s="82">
        <v>524</v>
      </c>
      <c r="S29" s="82">
        <v>555</v>
      </c>
      <c r="T29" s="85">
        <f t="shared" si="14"/>
        <v>37.428571428571431</v>
      </c>
      <c r="U29" s="85">
        <f t="shared" si="14"/>
        <v>39.642857142857146</v>
      </c>
      <c r="V29" s="85">
        <f t="shared" si="15"/>
        <v>-2.2142857142857153</v>
      </c>
      <c r="W29" s="86"/>
      <c r="X29" s="87"/>
      <c r="Y29" s="83" t="s">
        <v>63</v>
      </c>
      <c r="Z29" s="82">
        <v>455</v>
      </c>
      <c r="AA29" s="82">
        <v>544</v>
      </c>
      <c r="AB29" s="85">
        <f t="shared" si="16"/>
        <v>32.5</v>
      </c>
      <c r="AC29" s="85">
        <f t="shared" si="16"/>
        <v>38.857142857142854</v>
      </c>
      <c r="AD29" s="85">
        <f t="shared" si="17"/>
        <v>-6.3571428571428541</v>
      </c>
      <c r="AE29" s="86"/>
      <c r="AF29" s="87"/>
      <c r="AG29" s="83" t="s">
        <v>63</v>
      </c>
      <c r="AH29" s="84">
        <v>446</v>
      </c>
      <c r="AI29" s="82">
        <v>560</v>
      </c>
      <c r="AJ29" s="85">
        <f t="shared" si="18"/>
        <v>31.857142857142858</v>
      </c>
      <c r="AK29" s="85">
        <f t="shared" si="18"/>
        <v>40</v>
      </c>
      <c r="AL29" s="88">
        <f t="shared" si="19"/>
        <v>-8.1428571428571423</v>
      </c>
      <c r="AM29" s="89"/>
      <c r="AN29" s="87"/>
      <c r="AP29" s="76"/>
      <c r="AQ29" s="76"/>
    </row>
    <row r="30" spans="1:45" s="75" customFormat="1" ht="8.25" x14ac:dyDescent="0.15">
      <c r="A30" s="87"/>
      <c r="B30" s="91">
        <f>SUM(B18:B29)</f>
        <v>5479</v>
      </c>
      <c r="C30" s="91">
        <f>SUM(C18:C29)</f>
        <v>5479</v>
      </c>
      <c r="D30" s="92"/>
      <c r="E30" s="92"/>
      <c r="F30" s="91"/>
      <c r="G30" s="93"/>
      <c r="H30" s="87"/>
      <c r="I30" s="87"/>
      <c r="J30" s="91">
        <f>SUM(J18:J29)</f>
        <v>5797</v>
      </c>
      <c r="K30" s="91">
        <f>SUM(K18:K29)</f>
        <v>5797</v>
      </c>
      <c r="L30" s="92"/>
      <c r="M30" s="92"/>
      <c r="N30" s="91"/>
      <c r="O30" s="93"/>
      <c r="P30" s="87"/>
      <c r="Q30" s="87"/>
      <c r="R30" s="91">
        <f>SUM(R18:R29)</f>
        <v>6266</v>
      </c>
      <c r="S30" s="91">
        <f>SUM(S18:S29)</f>
        <v>6266</v>
      </c>
      <c r="T30" s="92"/>
      <c r="U30" s="92"/>
      <c r="V30" s="91"/>
      <c r="W30" s="93"/>
      <c r="X30" s="87"/>
      <c r="Y30" s="87"/>
      <c r="Z30" s="91">
        <f>SUM(Z18:Z29)</f>
        <v>5889</v>
      </c>
      <c r="AA30" s="91">
        <f>SUM(AA18:AA29)</f>
        <v>5889</v>
      </c>
      <c r="AB30" s="92"/>
      <c r="AC30" s="92"/>
      <c r="AD30" s="91"/>
      <c r="AE30" s="93"/>
      <c r="AF30" s="87"/>
      <c r="AG30" s="87"/>
      <c r="AH30" s="91">
        <f>SUM(AH18:AH29)</f>
        <v>6299</v>
      </c>
      <c r="AI30" s="91">
        <f>SUM(AI18:AI29)</f>
        <v>6299</v>
      </c>
      <c r="AJ30" s="92"/>
      <c r="AK30" s="92"/>
      <c r="AL30" s="91"/>
      <c r="AM30" s="93"/>
      <c r="AN30" s="87"/>
      <c r="AP30" s="76"/>
      <c r="AQ30" s="76"/>
    </row>
    <row r="31" spans="1:45" s="75" customFormat="1" x14ac:dyDescent="0.2">
      <c r="A31" s="175" t="s">
        <v>124</v>
      </c>
      <c r="B31" s="175"/>
      <c r="C31" s="175"/>
      <c r="D31" s="175"/>
      <c r="E31" s="175"/>
      <c r="F31" s="175"/>
      <c r="G31" s="73"/>
      <c r="H31" s="87"/>
      <c r="I31" s="175" t="s">
        <v>125</v>
      </c>
      <c r="J31" s="175"/>
      <c r="K31" s="175"/>
      <c r="L31" s="175"/>
      <c r="M31" s="175"/>
      <c r="N31" s="175"/>
      <c r="O31" s="73"/>
      <c r="P31" s="87"/>
      <c r="Q31" s="175" t="s">
        <v>126</v>
      </c>
      <c r="R31" s="175"/>
      <c r="S31" s="175"/>
      <c r="T31" s="175"/>
      <c r="U31" s="175"/>
      <c r="V31" s="175"/>
      <c r="W31" s="73"/>
      <c r="X31" s="87"/>
      <c r="Y31" s="175" t="s">
        <v>127</v>
      </c>
      <c r="Z31" s="175"/>
      <c r="AA31" s="175"/>
      <c r="AB31" s="175"/>
      <c r="AC31" s="175"/>
      <c r="AD31" s="175"/>
      <c r="AE31" s="73"/>
      <c r="AF31" s="87"/>
      <c r="AG31" s="175" t="s">
        <v>128</v>
      </c>
      <c r="AH31" s="175"/>
      <c r="AI31" s="175"/>
      <c r="AJ31" s="175"/>
      <c r="AK31" s="175"/>
      <c r="AL31" s="175"/>
      <c r="AM31" s="73"/>
      <c r="AN31" s="87"/>
      <c r="AP31" s="76"/>
      <c r="AQ31" s="76"/>
      <c r="AR31" s="94"/>
      <c r="AS31" s="94"/>
    </row>
    <row r="32" spans="1:45" s="94" customFormat="1" ht="8.25" x14ac:dyDescent="0.15">
      <c r="A32" s="78"/>
      <c r="B32" s="78" t="s">
        <v>79</v>
      </c>
      <c r="C32" s="78" t="s">
        <v>80</v>
      </c>
      <c r="D32" s="79" t="s">
        <v>81</v>
      </c>
      <c r="E32" s="79" t="s">
        <v>82</v>
      </c>
      <c r="F32" s="78" t="s">
        <v>83</v>
      </c>
      <c r="G32" s="80"/>
      <c r="H32" s="95"/>
      <c r="I32" s="78"/>
      <c r="J32" s="78" t="s">
        <v>79</v>
      </c>
      <c r="K32" s="78" t="s">
        <v>80</v>
      </c>
      <c r="L32" s="79" t="s">
        <v>81</v>
      </c>
      <c r="M32" s="79" t="s">
        <v>82</v>
      </c>
      <c r="N32" s="78" t="s">
        <v>83</v>
      </c>
      <c r="O32" s="80"/>
      <c r="P32" s="95"/>
      <c r="Q32" s="78"/>
      <c r="R32" s="78" t="s">
        <v>79</v>
      </c>
      <c r="S32" s="78" t="s">
        <v>80</v>
      </c>
      <c r="T32" s="79" t="s">
        <v>81</v>
      </c>
      <c r="U32" s="79" t="s">
        <v>82</v>
      </c>
      <c r="V32" s="78" t="s">
        <v>83</v>
      </c>
      <c r="W32" s="80"/>
      <c r="X32" s="95"/>
      <c r="Y32" s="78"/>
      <c r="Z32" s="78" t="s">
        <v>79</v>
      </c>
      <c r="AA32" s="78" t="s">
        <v>80</v>
      </c>
      <c r="AB32" s="79" t="s">
        <v>81</v>
      </c>
      <c r="AC32" s="79" t="s">
        <v>82</v>
      </c>
      <c r="AD32" s="78" t="s">
        <v>83</v>
      </c>
      <c r="AE32" s="80"/>
      <c r="AF32" s="95"/>
      <c r="AG32" s="78"/>
      <c r="AH32" s="78" t="s">
        <v>79</v>
      </c>
      <c r="AI32" s="78" t="s">
        <v>80</v>
      </c>
      <c r="AJ32" s="79" t="s">
        <v>81</v>
      </c>
      <c r="AK32" s="79" t="s">
        <v>82</v>
      </c>
      <c r="AL32" s="78" t="s">
        <v>83</v>
      </c>
      <c r="AM32" s="80"/>
      <c r="AN32" s="95"/>
      <c r="AO32" s="75"/>
      <c r="AP32" s="76"/>
      <c r="AQ32" s="76"/>
      <c r="AR32" s="75"/>
      <c r="AS32" s="75"/>
    </row>
    <row r="33" spans="1:45" s="75" customFormat="1" ht="8.25" x14ac:dyDescent="0.15">
      <c r="A33" s="83" t="s">
        <v>64</v>
      </c>
      <c r="B33" s="82">
        <v>500</v>
      </c>
      <c r="C33" s="82">
        <v>581</v>
      </c>
      <c r="D33" s="85">
        <f>B33/14</f>
        <v>35.714285714285715</v>
      </c>
      <c r="E33" s="85">
        <f>C33/14</f>
        <v>41.5</v>
      </c>
      <c r="F33" s="85">
        <f>D33-E33</f>
        <v>-5.7857142857142847</v>
      </c>
      <c r="G33" s="86"/>
      <c r="H33" s="87"/>
      <c r="I33" s="83" t="s">
        <v>65</v>
      </c>
      <c r="J33" s="82">
        <v>648</v>
      </c>
      <c r="K33" s="82">
        <v>561</v>
      </c>
      <c r="L33" s="85">
        <f>J33/14</f>
        <v>46.285714285714285</v>
      </c>
      <c r="M33" s="85">
        <f>K33/14</f>
        <v>40.071428571428569</v>
      </c>
      <c r="N33" s="85">
        <f>L33-M33</f>
        <v>6.2142857142857153</v>
      </c>
      <c r="O33" s="86"/>
      <c r="P33" s="87"/>
      <c r="Q33" s="83" t="s">
        <v>65</v>
      </c>
      <c r="R33" s="82">
        <v>460</v>
      </c>
      <c r="S33" s="82">
        <v>557</v>
      </c>
      <c r="T33" s="85">
        <f>R33/14</f>
        <v>32.857142857142854</v>
      </c>
      <c r="U33" s="85">
        <f>S33/14</f>
        <v>39.785714285714285</v>
      </c>
      <c r="V33" s="85">
        <f>T33-U33</f>
        <v>-6.9285714285714306</v>
      </c>
      <c r="W33" s="86"/>
      <c r="X33" s="87"/>
      <c r="Y33" s="83" t="s">
        <v>65</v>
      </c>
      <c r="Z33" s="82">
        <v>551</v>
      </c>
      <c r="AA33" s="82">
        <v>592</v>
      </c>
      <c r="AB33" s="85">
        <f>Z33/14</f>
        <v>39.357142857142854</v>
      </c>
      <c r="AC33" s="85">
        <f>AA33/14</f>
        <v>42.285714285714285</v>
      </c>
      <c r="AD33" s="85">
        <f>AB33-AC33</f>
        <v>-2.9285714285714306</v>
      </c>
      <c r="AE33" s="86"/>
      <c r="AF33" s="87"/>
      <c r="AG33" s="83" t="s">
        <v>65</v>
      </c>
      <c r="AH33" s="82">
        <v>542</v>
      </c>
      <c r="AI33" s="82">
        <v>529</v>
      </c>
      <c r="AJ33" s="85">
        <f>AH33/14</f>
        <v>38.714285714285715</v>
      </c>
      <c r="AK33" s="85">
        <f>AI33/14</f>
        <v>37.785714285714285</v>
      </c>
      <c r="AL33" s="85">
        <f>AJ33-AK33</f>
        <v>0.9285714285714306</v>
      </c>
      <c r="AM33" s="86"/>
      <c r="AN33" s="87"/>
      <c r="AP33" s="76"/>
      <c r="AQ33" s="76"/>
    </row>
    <row r="34" spans="1:45" s="75" customFormat="1" ht="8.25" x14ac:dyDescent="0.15">
      <c r="A34" s="83" t="s">
        <v>16</v>
      </c>
      <c r="B34" s="82">
        <v>547</v>
      </c>
      <c r="C34" s="82">
        <v>529</v>
      </c>
      <c r="D34" s="85">
        <f t="shared" ref="D34:E44" si="20">B34/14</f>
        <v>39.071428571428569</v>
      </c>
      <c r="E34" s="85">
        <f t="shared" si="20"/>
        <v>37.785714285714285</v>
      </c>
      <c r="F34" s="85">
        <f t="shared" ref="F34:F44" si="21">D34-E34</f>
        <v>1.2857142857142847</v>
      </c>
      <c r="G34" s="86"/>
      <c r="H34" s="87"/>
      <c r="I34" s="83" t="s">
        <v>16</v>
      </c>
      <c r="J34" s="82">
        <v>573</v>
      </c>
      <c r="K34" s="82">
        <v>546</v>
      </c>
      <c r="L34" s="85">
        <f t="shared" ref="L34:M44" si="22">J34/14</f>
        <v>40.928571428571431</v>
      </c>
      <c r="M34" s="85">
        <f t="shared" si="22"/>
        <v>39</v>
      </c>
      <c r="N34" s="85">
        <f t="shared" ref="N34:N44" si="23">L34-M34</f>
        <v>1.9285714285714306</v>
      </c>
      <c r="O34" s="86"/>
      <c r="P34" s="87"/>
      <c r="Q34" s="83" t="s">
        <v>16</v>
      </c>
      <c r="R34" s="82">
        <v>468</v>
      </c>
      <c r="S34" s="82">
        <v>505</v>
      </c>
      <c r="T34" s="85">
        <f t="shared" ref="T34:U44" si="24">R34/14</f>
        <v>33.428571428571431</v>
      </c>
      <c r="U34" s="85">
        <f t="shared" si="24"/>
        <v>36.071428571428569</v>
      </c>
      <c r="V34" s="85">
        <f t="shared" ref="V34:V44" si="25">T34-U34</f>
        <v>-2.6428571428571388</v>
      </c>
      <c r="W34" s="86"/>
      <c r="X34" s="87"/>
      <c r="Y34" s="83" t="s">
        <v>16</v>
      </c>
      <c r="Z34" s="82">
        <v>542</v>
      </c>
      <c r="AA34" s="82">
        <v>550</v>
      </c>
      <c r="AB34" s="85">
        <f t="shared" ref="AB34:AC44" si="26">Z34/14</f>
        <v>38.714285714285715</v>
      </c>
      <c r="AC34" s="85">
        <f t="shared" si="26"/>
        <v>39.285714285714285</v>
      </c>
      <c r="AD34" s="85">
        <f t="shared" ref="AD34:AD44" si="27">AB34-AC34</f>
        <v>-0.5714285714285694</v>
      </c>
      <c r="AE34" s="86"/>
      <c r="AF34" s="87"/>
      <c r="AG34" s="83" t="s">
        <v>16</v>
      </c>
      <c r="AH34" s="82">
        <v>499</v>
      </c>
      <c r="AI34" s="82">
        <v>528</v>
      </c>
      <c r="AJ34" s="85">
        <f t="shared" ref="AJ34:AK44" si="28">AH34/14</f>
        <v>35.642857142857146</v>
      </c>
      <c r="AK34" s="85">
        <f t="shared" si="28"/>
        <v>37.714285714285715</v>
      </c>
      <c r="AL34" s="85">
        <f t="shared" ref="AL34:AL44" si="29">AJ34-AK34</f>
        <v>-2.0714285714285694</v>
      </c>
      <c r="AM34" s="86"/>
      <c r="AN34" s="87"/>
      <c r="AP34" s="76"/>
      <c r="AQ34" s="76"/>
    </row>
    <row r="35" spans="1:45" s="75" customFormat="1" ht="8.25" x14ac:dyDescent="0.15">
      <c r="A35" s="83" t="s">
        <v>15</v>
      </c>
      <c r="B35" s="84">
        <v>584</v>
      </c>
      <c r="C35" s="82">
        <v>511</v>
      </c>
      <c r="D35" s="85">
        <f t="shared" si="20"/>
        <v>41.714285714285715</v>
      </c>
      <c r="E35" s="85">
        <f t="shared" si="20"/>
        <v>36.5</v>
      </c>
      <c r="F35" s="85">
        <f t="shared" si="21"/>
        <v>5.2142857142857153</v>
      </c>
      <c r="G35" s="86">
        <v>9.3509999999999996E-2</v>
      </c>
      <c r="H35" s="87"/>
      <c r="I35" s="83" t="s">
        <v>15</v>
      </c>
      <c r="J35" s="82">
        <v>589</v>
      </c>
      <c r="K35" s="82">
        <v>516</v>
      </c>
      <c r="L35" s="85">
        <f t="shared" si="22"/>
        <v>42.071428571428569</v>
      </c>
      <c r="M35" s="85">
        <f t="shared" si="22"/>
        <v>36.857142857142854</v>
      </c>
      <c r="N35" s="85">
        <f t="shared" si="23"/>
        <v>5.2142857142857153</v>
      </c>
      <c r="O35" s="86"/>
      <c r="P35" s="87"/>
      <c r="Q35" s="83" t="s">
        <v>15</v>
      </c>
      <c r="R35" s="84">
        <v>657</v>
      </c>
      <c r="S35" s="82">
        <v>498</v>
      </c>
      <c r="T35" s="85">
        <f t="shared" si="24"/>
        <v>46.928571428571431</v>
      </c>
      <c r="U35" s="85">
        <f t="shared" si="24"/>
        <v>35.571428571428569</v>
      </c>
      <c r="V35" s="85">
        <f t="shared" si="25"/>
        <v>11.357142857142861</v>
      </c>
      <c r="W35" s="86">
        <v>0.10730000000000001</v>
      </c>
      <c r="X35" s="87"/>
      <c r="Y35" s="83" t="s">
        <v>14</v>
      </c>
      <c r="Z35" s="84">
        <v>451</v>
      </c>
      <c r="AA35" s="82">
        <v>586</v>
      </c>
      <c r="AB35" s="85">
        <f t="shared" si="26"/>
        <v>32.214285714285715</v>
      </c>
      <c r="AC35" s="85">
        <f t="shared" si="26"/>
        <v>41.857142857142854</v>
      </c>
      <c r="AD35" s="88">
        <f t="shared" si="27"/>
        <v>-9.6428571428571388</v>
      </c>
      <c r="AE35" s="89"/>
      <c r="AF35" s="87"/>
      <c r="AG35" s="83" t="s">
        <v>14</v>
      </c>
      <c r="AH35" s="82">
        <v>466</v>
      </c>
      <c r="AI35" s="82">
        <v>535</v>
      </c>
      <c r="AJ35" s="85">
        <f t="shared" si="28"/>
        <v>33.285714285714285</v>
      </c>
      <c r="AK35" s="85">
        <f t="shared" si="28"/>
        <v>38.214285714285715</v>
      </c>
      <c r="AL35" s="85">
        <f t="shared" si="29"/>
        <v>-4.9285714285714306</v>
      </c>
      <c r="AM35" s="86"/>
      <c r="AN35" s="87"/>
      <c r="AP35" s="76"/>
      <c r="AQ35" s="76"/>
    </row>
    <row r="36" spans="1:45" s="75" customFormat="1" ht="8.25" x14ac:dyDescent="0.15">
      <c r="A36" s="83" t="s">
        <v>18</v>
      </c>
      <c r="B36" s="82">
        <v>560</v>
      </c>
      <c r="C36" s="82">
        <v>462</v>
      </c>
      <c r="D36" s="85">
        <f t="shared" si="20"/>
        <v>40</v>
      </c>
      <c r="E36" s="85">
        <f t="shared" si="20"/>
        <v>33</v>
      </c>
      <c r="F36" s="85">
        <f t="shared" si="21"/>
        <v>7</v>
      </c>
      <c r="G36" s="86"/>
      <c r="H36" s="87"/>
      <c r="I36" s="83" t="s">
        <v>18</v>
      </c>
      <c r="J36" s="84">
        <v>426</v>
      </c>
      <c r="K36" s="82">
        <v>603</v>
      </c>
      <c r="L36" s="85">
        <f t="shared" si="22"/>
        <v>30.428571428571427</v>
      </c>
      <c r="M36" s="85">
        <f t="shared" si="22"/>
        <v>43.071428571428569</v>
      </c>
      <c r="N36" s="88">
        <f t="shared" si="23"/>
        <v>-12.642857142857142</v>
      </c>
      <c r="O36" s="89"/>
      <c r="P36" s="87"/>
      <c r="Q36" s="83" t="s">
        <v>18</v>
      </c>
      <c r="R36" s="82">
        <v>455</v>
      </c>
      <c r="S36" s="82">
        <v>516</v>
      </c>
      <c r="T36" s="85">
        <f t="shared" si="24"/>
        <v>32.5</v>
      </c>
      <c r="U36" s="85">
        <f t="shared" si="24"/>
        <v>36.857142857142854</v>
      </c>
      <c r="V36" s="85">
        <f t="shared" si="25"/>
        <v>-4.3571428571428541</v>
      </c>
      <c r="W36" s="86"/>
      <c r="X36" s="87"/>
      <c r="Y36" s="83" t="s">
        <v>18</v>
      </c>
      <c r="Z36" s="82">
        <v>658</v>
      </c>
      <c r="AA36" s="82">
        <v>537</v>
      </c>
      <c r="AB36" s="85">
        <f t="shared" si="26"/>
        <v>47</v>
      </c>
      <c r="AC36" s="85">
        <f t="shared" si="26"/>
        <v>38.357142857142854</v>
      </c>
      <c r="AD36" s="85">
        <f t="shared" si="27"/>
        <v>8.6428571428571459</v>
      </c>
      <c r="AE36" s="86"/>
      <c r="AF36" s="87"/>
      <c r="AG36" s="83" t="s">
        <v>18</v>
      </c>
      <c r="AH36" s="82">
        <v>470</v>
      </c>
      <c r="AI36" s="84">
        <v>450</v>
      </c>
      <c r="AJ36" s="85">
        <f t="shared" si="28"/>
        <v>33.571428571428569</v>
      </c>
      <c r="AK36" s="85">
        <f t="shared" si="28"/>
        <v>32.142857142857146</v>
      </c>
      <c r="AL36" s="85">
        <f t="shared" si="29"/>
        <v>1.4285714285714235</v>
      </c>
      <c r="AM36" s="86"/>
      <c r="AN36" s="87"/>
      <c r="AP36" s="76"/>
      <c r="AQ36" s="76"/>
    </row>
    <row r="37" spans="1:45" s="75" customFormat="1" ht="8.25" x14ac:dyDescent="0.15">
      <c r="A37" s="83" t="s">
        <v>58</v>
      </c>
      <c r="B37" s="84">
        <v>461</v>
      </c>
      <c r="C37" s="82">
        <v>437</v>
      </c>
      <c r="D37" s="85">
        <f t="shared" si="20"/>
        <v>32.928571428571431</v>
      </c>
      <c r="E37" s="85">
        <f t="shared" si="20"/>
        <v>31.214285714285715</v>
      </c>
      <c r="F37" s="85">
        <f t="shared" si="21"/>
        <v>1.7142857142857153</v>
      </c>
      <c r="G37" s="86"/>
      <c r="H37" s="87"/>
      <c r="I37" s="83" t="s">
        <v>58</v>
      </c>
      <c r="J37" s="82">
        <v>523</v>
      </c>
      <c r="K37" s="82">
        <v>540</v>
      </c>
      <c r="L37" s="85">
        <f t="shared" si="22"/>
        <v>37.357142857142854</v>
      </c>
      <c r="M37" s="85">
        <f t="shared" si="22"/>
        <v>38.571428571428569</v>
      </c>
      <c r="N37" s="85">
        <f t="shared" si="23"/>
        <v>-1.2142857142857153</v>
      </c>
      <c r="O37" s="86"/>
      <c r="P37" s="87"/>
      <c r="Q37" s="83" t="s">
        <v>58</v>
      </c>
      <c r="R37" s="82">
        <v>491</v>
      </c>
      <c r="S37" s="82">
        <v>463</v>
      </c>
      <c r="T37" s="85">
        <f t="shared" si="24"/>
        <v>35.071428571428569</v>
      </c>
      <c r="U37" s="85">
        <f t="shared" si="24"/>
        <v>33.071428571428569</v>
      </c>
      <c r="V37" s="85">
        <f t="shared" si="25"/>
        <v>2</v>
      </c>
      <c r="W37" s="86"/>
      <c r="X37" s="87"/>
      <c r="Y37" s="83" t="s">
        <v>58</v>
      </c>
      <c r="Z37" s="82">
        <v>568</v>
      </c>
      <c r="AA37" s="82">
        <v>572</v>
      </c>
      <c r="AB37" s="85">
        <f t="shared" si="26"/>
        <v>40.571428571428569</v>
      </c>
      <c r="AC37" s="85">
        <f t="shared" si="26"/>
        <v>40.857142857142854</v>
      </c>
      <c r="AD37" s="85">
        <f t="shared" si="27"/>
        <v>-0.2857142857142847</v>
      </c>
      <c r="AE37" s="86"/>
      <c r="AF37" s="87"/>
      <c r="AG37" s="83" t="s">
        <v>58</v>
      </c>
      <c r="AH37" s="82">
        <v>523</v>
      </c>
      <c r="AI37" s="82">
        <v>514</v>
      </c>
      <c r="AJ37" s="85">
        <f t="shared" si="28"/>
        <v>37.357142857142854</v>
      </c>
      <c r="AK37" s="85">
        <f t="shared" si="28"/>
        <v>36.714285714285715</v>
      </c>
      <c r="AL37" s="85">
        <f t="shared" si="29"/>
        <v>0.6428571428571388</v>
      </c>
      <c r="AM37" s="86"/>
      <c r="AN37" s="87"/>
      <c r="AP37" s="76"/>
      <c r="AQ37" s="76"/>
    </row>
    <row r="38" spans="1:45" s="75" customFormat="1" ht="8.25" x14ac:dyDescent="0.15">
      <c r="A38" s="83" t="s">
        <v>19</v>
      </c>
      <c r="B38" s="82">
        <v>464</v>
      </c>
      <c r="C38" s="82">
        <v>597</v>
      </c>
      <c r="D38" s="85">
        <f t="shared" si="20"/>
        <v>33.142857142857146</v>
      </c>
      <c r="E38" s="85">
        <f t="shared" si="20"/>
        <v>42.642857142857146</v>
      </c>
      <c r="F38" s="85">
        <f t="shared" si="21"/>
        <v>-9.5</v>
      </c>
      <c r="G38" s="86"/>
      <c r="H38" s="87"/>
      <c r="I38" s="83" t="s">
        <v>19</v>
      </c>
      <c r="J38" s="82">
        <v>549</v>
      </c>
      <c r="K38" s="82">
        <v>544</v>
      </c>
      <c r="L38" s="85">
        <f t="shared" si="22"/>
        <v>39.214285714285715</v>
      </c>
      <c r="M38" s="85">
        <f t="shared" si="22"/>
        <v>38.857142857142854</v>
      </c>
      <c r="N38" s="85">
        <f t="shared" si="23"/>
        <v>0.3571428571428612</v>
      </c>
      <c r="O38" s="86"/>
      <c r="P38" s="87"/>
      <c r="Q38" s="83" t="s">
        <v>19</v>
      </c>
      <c r="R38" s="82">
        <v>487</v>
      </c>
      <c r="S38" s="82">
        <v>499</v>
      </c>
      <c r="T38" s="85">
        <f t="shared" si="24"/>
        <v>34.785714285714285</v>
      </c>
      <c r="U38" s="85">
        <f t="shared" si="24"/>
        <v>35.642857142857146</v>
      </c>
      <c r="V38" s="85">
        <f t="shared" si="25"/>
        <v>-0.8571428571428612</v>
      </c>
      <c r="W38" s="86"/>
      <c r="X38" s="87"/>
      <c r="Y38" s="83" t="s">
        <v>19</v>
      </c>
      <c r="Z38" s="82">
        <v>587</v>
      </c>
      <c r="AA38" s="82">
        <v>586</v>
      </c>
      <c r="AB38" s="85">
        <f t="shared" si="26"/>
        <v>41.928571428571431</v>
      </c>
      <c r="AC38" s="85">
        <f t="shared" si="26"/>
        <v>41.857142857142854</v>
      </c>
      <c r="AD38" s="85">
        <f t="shared" si="27"/>
        <v>7.1428571428576504E-2</v>
      </c>
      <c r="AE38" s="86"/>
      <c r="AF38" s="87"/>
      <c r="AG38" s="83" t="s">
        <v>19</v>
      </c>
      <c r="AH38" s="84">
        <v>451</v>
      </c>
      <c r="AI38" s="82">
        <v>551</v>
      </c>
      <c r="AJ38" s="85">
        <f t="shared" si="28"/>
        <v>32.214285714285715</v>
      </c>
      <c r="AK38" s="85">
        <f t="shared" si="28"/>
        <v>39.357142857142854</v>
      </c>
      <c r="AL38" s="88">
        <f t="shared" si="29"/>
        <v>-7.1428571428571388</v>
      </c>
      <c r="AM38" s="89"/>
      <c r="AN38" s="87"/>
      <c r="AP38" s="76"/>
      <c r="AQ38" s="76"/>
    </row>
    <row r="39" spans="1:45" s="75" customFormat="1" ht="8.25" x14ac:dyDescent="0.15">
      <c r="A39" s="83" t="s">
        <v>21</v>
      </c>
      <c r="B39" s="82">
        <v>571</v>
      </c>
      <c r="C39" s="84">
        <v>425</v>
      </c>
      <c r="D39" s="85">
        <f t="shared" si="20"/>
        <v>40.785714285714285</v>
      </c>
      <c r="E39" s="85">
        <f t="shared" si="20"/>
        <v>30.357142857142858</v>
      </c>
      <c r="F39" s="88">
        <f t="shared" si="21"/>
        <v>10.428571428571427</v>
      </c>
      <c r="G39" s="89"/>
      <c r="H39" s="87"/>
      <c r="I39" s="83" t="s">
        <v>21</v>
      </c>
      <c r="J39" s="82">
        <v>504</v>
      </c>
      <c r="K39" s="82">
        <v>613</v>
      </c>
      <c r="L39" s="85">
        <f t="shared" si="22"/>
        <v>36</v>
      </c>
      <c r="M39" s="85">
        <f t="shared" si="22"/>
        <v>43.785714285714285</v>
      </c>
      <c r="N39" s="85">
        <f t="shared" si="23"/>
        <v>-7.7857142857142847</v>
      </c>
      <c r="O39" s="86"/>
      <c r="P39" s="87"/>
      <c r="Q39" s="83" t="s">
        <v>21</v>
      </c>
      <c r="R39" s="84">
        <v>449</v>
      </c>
      <c r="S39" s="82">
        <v>502</v>
      </c>
      <c r="T39" s="85">
        <f t="shared" si="24"/>
        <v>32.071428571428569</v>
      </c>
      <c r="U39" s="85">
        <f t="shared" si="24"/>
        <v>35.857142857142854</v>
      </c>
      <c r="V39" s="85">
        <f t="shared" si="25"/>
        <v>-3.7857142857142847</v>
      </c>
      <c r="W39" s="86"/>
      <c r="X39" s="87"/>
      <c r="Y39" s="83" t="s">
        <v>110</v>
      </c>
      <c r="Z39" s="82">
        <v>562</v>
      </c>
      <c r="AA39" s="82">
        <v>570</v>
      </c>
      <c r="AB39" s="85">
        <f t="shared" si="26"/>
        <v>40.142857142857146</v>
      </c>
      <c r="AC39" s="85">
        <f t="shared" si="26"/>
        <v>40.714285714285715</v>
      </c>
      <c r="AD39" s="85">
        <f t="shared" si="27"/>
        <v>-0.5714285714285694</v>
      </c>
      <c r="AE39" s="86"/>
      <c r="AF39" s="87"/>
      <c r="AG39" s="83" t="s">
        <v>110</v>
      </c>
      <c r="AH39" s="82">
        <v>454</v>
      </c>
      <c r="AI39" s="82">
        <v>541</v>
      </c>
      <c r="AJ39" s="85">
        <f t="shared" si="28"/>
        <v>32.428571428571431</v>
      </c>
      <c r="AK39" s="85">
        <f t="shared" si="28"/>
        <v>38.642857142857146</v>
      </c>
      <c r="AL39" s="85">
        <f t="shared" si="29"/>
        <v>-6.2142857142857153</v>
      </c>
      <c r="AM39" s="86"/>
      <c r="AN39" s="87"/>
      <c r="AP39" s="76"/>
      <c r="AQ39" s="76"/>
    </row>
    <row r="40" spans="1:45" s="75" customFormat="1" ht="8.25" x14ac:dyDescent="0.15">
      <c r="A40" s="83" t="s">
        <v>57</v>
      </c>
      <c r="B40" s="82">
        <v>490</v>
      </c>
      <c r="C40" s="82">
        <v>503</v>
      </c>
      <c r="D40" s="85">
        <f t="shared" si="20"/>
        <v>35</v>
      </c>
      <c r="E40" s="85">
        <f t="shared" si="20"/>
        <v>35.928571428571431</v>
      </c>
      <c r="F40" s="85">
        <f t="shared" si="21"/>
        <v>-0.9285714285714306</v>
      </c>
      <c r="G40" s="86"/>
      <c r="H40" s="87"/>
      <c r="I40" s="83" t="s">
        <v>57</v>
      </c>
      <c r="J40" s="82">
        <v>489</v>
      </c>
      <c r="K40" s="84">
        <v>447</v>
      </c>
      <c r="L40" s="85">
        <f t="shared" si="22"/>
        <v>34.928571428571431</v>
      </c>
      <c r="M40" s="85">
        <f t="shared" si="22"/>
        <v>31.928571428571427</v>
      </c>
      <c r="N40" s="85">
        <f t="shared" si="23"/>
        <v>3.0000000000000036</v>
      </c>
      <c r="O40" s="86"/>
      <c r="P40" s="87"/>
      <c r="Q40" s="83" t="s">
        <v>57</v>
      </c>
      <c r="R40" s="82">
        <v>489</v>
      </c>
      <c r="S40" s="82">
        <v>550</v>
      </c>
      <c r="T40" s="85">
        <f t="shared" si="24"/>
        <v>34.928571428571431</v>
      </c>
      <c r="U40" s="85">
        <f t="shared" si="24"/>
        <v>39.285714285714285</v>
      </c>
      <c r="V40" s="85">
        <f t="shared" si="25"/>
        <v>-4.3571428571428541</v>
      </c>
      <c r="W40" s="86"/>
      <c r="X40" s="87"/>
      <c r="Y40" s="83" t="s">
        <v>57</v>
      </c>
      <c r="Z40" s="82">
        <v>594</v>
      </c>
      <c r="AA40" s="84">
        <v>616</v>
      </c>
      <c r="AB40" s="85">
        <f t="shared" si="26"/>
        <v>42.428571428571431</v>
      </c>
      <c r="AC40" s="85">
        <f t="shared" si="26"/>
        <v>44</v>
      </c>
      <c r="AD40" s="85">
        <f t="shared" si="27"/>
        <v>-1.5714285714285694</v>
      </c>
      <c r="AE40" s="86"/>
      <c r="AF40" s="87"/>
      <c r="AG40" s="83" t="s">
        <v>57</v>
      </c>
      <c r="AH40" s="82">
        <v>568</v>
      </c>
      <c r="AI40" s="82">
        <v>510</v>
      </c>
      <c r="AJ40" s="85">
        <f t="shared" si="28"/>
        <v>40.571428571428569</v>
      </c>
      <c r="AK40" s="85">
        <f t="shared" si="28"/>
        <v>36.428571428571431</v>
      </c>
      <c r="AL40" s="85">
        <f t="shared" si="29"/>
        <v>4.1428571428571388</v>
      </c>
      <c r="AM40" s="86"/>
      <c r="AN40" s="87"/>
      <c r="AP40" s="76"/>
      <c r="AQ40" s="76"/>
    </row>
    <row r="41" spans="1:45" s="75" customFormat="1" ht="8.25" x14ac:dyDescent="0.15">
      <c r="A41" s="83" t="s">
        <v>68</v>
      </c>
      <c r="B41" s="82">
        <v>464</v>
      </c>
      <c r="C41" s="84">
        <v>610</v>
      </c>
      <c r="D41" s="85">
        <f t="shared" si="20"/>
        <v>33.142857142857146</v>
      </c>
      <c r="E41" s="85">
        <f t="shared" si="20"/>
        <v>43.571428571428569</v>
      </c>
      <c r="F41" s="88">
        <f t="shared" si="21"/>
        <v>-10.428571428571423</v>
      </c>
      <c r="G41" s="89"/>
      <c r="H41" s="87"/>
      <c r="I41" s="83" t="s">
        <v>129</v>
      </c>
      <c r="J41" s="82">
        <v>538</v>
      </c>
      <c r="K41" s="82">
        <v>612</v>
      </c>
      <c r="L41" s="85">
        <f t="shared" si="22"/>
        <v>38.428571428571431</v>
      </c>
      <c r="M41" s="85">
        <f t="shared" si="22"/>
        <v>43.714285714285715</v>
      </c>
      <c r="N41" s="85">
        <f t="shared" si="23"/>
        <v>-5.2857142857142847</v>
      </c>
      <c r="O41" s="86"/>
      <c r="P41" s="87"/>
      <c r="Q41" s="83" t="s">
        <v>62</v>
      </c>
      <c r="R41" s="82">
        <v>610</v>
      </c>
      <c r="S41" s="84">
        <v>429</v>
      </c>
      <c r="T41" s="85">
        <f t="shared" si="24"/>
        <v>43.571428571428569</v>
      </c>
      <c r="U41" s="85">
        <f t="shared" si="24"/>
        <v>30.642857142857142</v>
      </c>
      <c r="V41" s="88">
        <f t="shared" si="25"/>
        <v>12.928571428571427</v>
      </c>
      <c r="W41" s="89"/>
      <c r="X41" s="87"/>
      <c r="Y41" s="83" t="s">
        <v>62</v>
      </c>
      <c r="Z41" s="82">
        <v>541</v>
      </c>
      <c r="AA41" s="84">
        <v>533</v>
      </c>
      <c r="AB41" s="85">
        <f t="shared" si="26"/>
        <v>38.642857142857146</v>
      </c>
      <c r="AC41" s="85">
        <f t="shared" si="26"/>
        <v>38.071428571428569</v>
      </c>
      <c r="AD41" s="85">
        <f t="shared" si="27"/>
        <v>0.5714285714285765</v>
      </c>
      <c r="AE41" s="86"/>
      <c r="AF41" s="87"/>
      <c r="AG41" s="83" t="s">
        <v>62</v>
      </c>
      <c r="AH41" s="82">
        <v>537</v>
      </c>
      <c r="AI41" s="82">
        <v>509</v>
      </c>
      <c r="AJ41" s="85">
        <f t="shared" si="28"/>
        <v>38.357142857142854</v>
      </c>
      <c r="AK41" s="85">
        <f t="shared" si="28"/>
        <v>36.357142857142854</v>
      </c>
      <c r="AL41" s="85">
        <f t="shared" si="29"/>
        <v>2</v>
      </c>
      <c r="AM41" s="86"/>
      <c r="AN41" s="87"/>
      <c r="AP41" s="76"/>
      <c r="AQ41" s="76"/>
    </row>
    <row r="42" spans="1:45" s="75" customFormat="1" ht="8.25" x14ac:dyDescent="0.15">
      <c r="A42" s="83" t="s">
        <v>22</v>
      </c>
      <c r="B42" s="82">
        <v>545</v>
      </c>
      <c r="C42" s="82">
        <v>509</v>
      </c>
      <c r="D42" s="85">
        <f t="shared" si="20"/>
        <v>38.928571428571431</v>
      </c>
      <c r="E42" s="85">
        <f t="shared" si="20"/>
        <v>36.357142857142854</v>
      </c>
      <c r="F42" s="85">
        <f t="shared" si="21"/>
        <v>2.5714285714285765</v>
      </c>
      <c r="G42" s="86"/>
      <c r="H42" s="87"/>
      <c r="I42" s="83" t="s">
        <v>22</v>
      </c>
      <c r="J42" s="82">
        <v>585</v>
      </c>
      <c r="K42" s="84">
        <v>672</v>
      </c>
      <c r="L42" s="85">
        <f t="shared" si="22"/>
        <v>41.785714285714285</v>
      </c>
      <c r="M42" s="85">
        <f t="shared" si="22"/>
        <v>48</v>
      </c>
      <c r="N42" s="85">
        <f t="shared" si="23"/>
        <v>-6.2142857142857153</v>
      </c>
      <c r="O42" s="86"/>
      <c r="P42" s="87"/>
      <c r="Q42" s="83" t="s">
        <v>22</v>
      </c>
      <c r="R42" s="82">
        <v>576</v>
      </c>
      <c r="S42" s="82">
        <v>486</v>
      </c>
      <c r="T42" s="85">
        <f t="shared" si="24"/>
        <v>41.142857142857146</v>
      </c>
      <c r="U42" s="85">
        <f t="shared" si="24"/>
        <v>34.714285714285715</v>
      </c>
      <c r="V42" s="85">
        <f t="shared" si="25"/>
        <v>6.4285714285714306</v>
      </c>
      <c r="W42" s="86"/>
      <c r="X42" s="87"/>
      <c r="Y42" s="83" t="s">
        <v>22</v>
      </c>
      <c r="Z42" s="82">
        <v>469</v>
      </c>
      <c r="AA42" s="82">
        <v>554</v>
      </c>
      <c r="AB42" s="85">
        <f t="shared" si="26"/>
        <v>33.5</v>
      </c>
      <c r="AC42" s="85">
        <f t="shared" si="26"/>
        <v>39.571428571428569</v>
      </c>
      <c r="AD42" s="85">
        <f t="shared" si="27"/>
        <v>-6.0714285714285694</v>
      </c>
      <c r="AE42" s="86"/>
      <c r="AF42" s="87"/>
      <c r="AG42" s="83" t="s">
        <v>22</v>
      </c>
      <c r="AH42" s="82">
        <v>577</v>
      </c>
      <c r="AI42" s="84">
        <v>566</v>
      </c>
      <c r="AJ42" s="85">
        <f t="shared" si="28"/>
        <v>41.214285714285715</v>
      </c>
      <c r="AK42" s="85">
        <f t="shared" si="28"/>
        <v>40.428571428571431</v>
      </c>
      <c r="AL42" s="85">
        <f t="shared" si="29"/>
        <v>0.7857142857142847</v>
      </c>
      <c r="AM42" s="86"/>
      <c r="AN42" s="87"/>
      <c r="AP42" s="76"/>
      <c r="AQ42" s="76"/>
    </row>
    <row r="43" spans="1:45" s="75" customFormat="1" ht="8.25" x14ac:dyDescent="0.15">
      <c r="A43" s="83" t="s">
        <v>20</v>
      </c>
      <c r="B43" s="82">
        <v>524</v>
      </c>
      <c r="C43" s="82">
        <v>539</v>
      </c>
      <c r="D43" s="85">
        <f t="shared" si="20"/>
        <v>37.428571428571431</v>
      </c>
      <c r="E43" s="85">
        <f t="shared" si="20"/>
        <v>38.5</v>
      </c>
      <c r="F43" s="85">
        <f t="shared" si="21"/>
        <v>-1.0714285714285694</v>
      </c>
      <c r="G43" s="86"/>
      <c r="H43" s="87"/>
      <c r="I43" s="83" t="s">
        <v>20</v>
      </c>
      <c r="J43" s="84">
        <v>686</v>
      </c>
      <c r="K43" s="82">
        <v>566</v>
      </c>
      <c r="L43" s="85">
        <f t="shared" si="22"/>
        <v>49</v>
      </c>
      <c r="M43" s="85">
        <f t="shared" si="22"/>
        <v>40.428571428571431</v>
      </c>
      <c r="N43" s="88">
        <f t="shared" si="23"/>
        <v>8.5714285714285694</v>
      </c>
      <c r="O43" s="86">
        <v>0.10145999999999999</v>
      </c>
      <c r="P43" s="87"/>
      <c r="Q43" s="83" t="s">
        <v>20</v>
      </c>
      <c r="R43" s="82">
        <v>502</v>
      </c>
      <c r="S43" s="82">
        <v>506</v>
      </c>
      <c r="T43" s="85">
        <f t="shared" si="24"/>
        <v>35.857142857142854</v>
      </c>
      <c r="U43" s="85">
        <f t="shared" si="24"/>
        <v>36.142857142857146</v>
      </c>
      <c r="V43" s="85">
        <f t="shared" si="25"/>
        <v>-0.2857142857142918</v>
      </c>
      <c r="W43" s="86"/>
      <c r="X43" s="87"/>
      <c r="Y43" s="83" t="s">
        <v>20</v>
      </c>
      <c r="Z43" s="84">
        <v>741</v>
      </c>
      <c r="AA43" s="82">
        <v>585</v>
      </c>
      <c r="AB43" s="85">
        <f t="shared" si="26"/>
        <v>52.928571428571431</v>
      </c>
      <c r="AC43" s="85">
        <f t="shared" si="26"/>
        <v>41.785714285714285</v>
      </c>
      <c r="AD43" s="88">
        <f t="shared" si="27"/>
        <v>11.142857142857146</v>
      </c>
      <c r="AE43" s="86">
        <v>0.10809000000000001</v>
      </c>
      <c r="AF43" s="87"/>
      <c r="AG43" s="83" t="s">
        <v>20</v>
      </c>
      <c r="AH43" s="82">
        <v>540</v>
      </c>
      <c r="AI43" s="82">
        <v>555</v>
      </c>
      <c r="AJ43" s="85">
        <f t="shared" si="28"/>
        <v>38.571428571428569</v>
      </c>
      <c r="AK43" s="85">
        <f t="shared" si="28"/>
        <v>39.642857142857146</v>
      </c>
      <c r="AL43" s="85">
        <f t="shared" si="29"/>
        <v>-1.0714285714285765</v>
      </c>
      <c r="AM43" s="86"/>
      <c r="AN43" s="87"/>
      <c r="AP43" s="76"/>
      <c r="AQ43" s="76"/>
    </row>
    <row r="44" spans="1:45" s="75" customFormat="1" ht="8.25" x14ac:dyDescent="0.15">
      <c r="A44" s="83" t="s">
        <v>17</v>
      </c>
      <c r="B44" s="82">
        <v>535</v>
      </c>
      <c r="C44" s="82">
        <v>542</v>
      </c>
      <c r="D44" s="85">
        <f t="shared" si="20"/>
        <v>38.214285714285715</v>
      </c>
      <c r="E44" s="85">
        <f t="shared" si="20"/>
        <v>38.714285714285715</v>
      </c>
      <c r="F44" s="85">
        <f t="shared" si="21"/>
        <v>-0.5</v>
      </c>
      <c r="G44" s="86"/>
      <c r="H44" s="87"/>
      <c r="I44" s="83" t="s">
        <v>17</v>
      </c>
      <c r="J44" s="82">
        <v>651</v>
      </c>
      <c r="K44" s="82">
        <v>541</v>
      </c>
      <c r="L44" s="85">
        <f t="shared" si="22"/>
        <v>46.5</v>
      </c>
      <c r="M44" s="85">
        <f t="shared" si="22"/>
        <v>38.642857142857146</v>
      </c>
      <c r="N44" s="85">
        <f t="shared" si="23"/>
        <v>7.8571428571428541</v>
      </c>
      <c r="O44" s="86"/>
      <c r="P44" s="87"/>
      <c r="Q44" s="83" t="s">
        <v>17</v>
      </c>
      <c r="R44" s="82">
        <v>479</v>
      </c>
      <c r="S44" s="84">
        <v>612</v>
      </c>
      <c r="T44" s="85">
        <f t="shared" si="24"/>
        <v>34.214285714285715</v>
      </c>
      <c r="U44" s="85">
        <f t="shared" si="24"/>
        <v>43.714285714285715</v>
      </c>
      <c r="V44" s="88">
        <f t="shared" si="25"/>
        <v>-9.5</v>
      </c>
      <c r="W44" s="89"/>
      <c r="X44" s="87"/>
      <c r="Y44" s="83" t="s">
        <v>17</v>
      </c>
      <c r="Z44" s="82">
        <v>591</v>
      </c>
      <c r="AA44" s="82">
        <v>574</v>
      </c>
      <c r="AB44" s="85">
        <f t="shared" si="26"/>
        <v>42.214285714285715</v>
      </c>
      <c r="AC44" s="85">
        <f t="shared" si="26"/>
        <v>41</v>
      </c>
      <c r="AD44" s="85">
        <f t="shared" si="27"/>
        <v>1.2142857142857153</v>
      </c>
      <c r="AE44" s="86"/>
      <c r="AF44" s="87"/>
      <c r="AG44" s="83" t="s">
        <v>17</v>
      </c>
      <c r="AH44" s="84">
        <v>669</v>
      </c>
      <c r="AI44" s="82">
        <v>508</v>
      </c>
      <c r="AJ44" s="85">
        <f t="shared" si="28"/>
        <v>47.785714285714285</v>
      </c>
      <c r="AK44" s="85">
        <f t="shared" si="28"/>
        <v>36.285714285714285</v>
      </c>
      <c r="AL44" s="88">
        <f t="shared" si="29"/>
        <v>11.5</v>
      </c>
      <c r="AM44" s="86">
        <v>0.10611</v>
      </c>
      <c r="AN44" s="87"/>
      <c r="AP44" s="76"/>
      <c r="AQ44" s="76"/>
    </row>
    <row r="45" spans="1:45" s="75" customFormat="1" ht="8.25" x14ac:dyDescent="0.15">
      <c r="A45" s="87"/>
      <c r="B45" s="91">
        <f>SUM(B33:B44)</f>
        <v>6245</v>
      </c>
      <c r="C45" s="91">
        <f>SUM(C33:C44)</f>
        <v>6245</v>
      </c>
      <c r="D45" s="92"/>
      <c r="E45" s="92"/>
      <c r="F45" s="91"/>
      <c r="G45" s="93"/>
      <c r="H45" s="87"/>
      <c r="I45" s="87"/>
      <c r="J45" s="91">
        <f>SUM(J33:J44)</f>
        <v>6761</v>
      </c>
      <c r="K45" s="91">
        <f>SUM(K33:K44)</f>
        <v>6761</v>
      </c>
      <c r="L45" s="92"/>
      <c r="M45" s="92"/>
      <c r="N45" s="91"/>
      <c r="O45" s="93"/>
      <c r="P45" s="87"/>
      <c r="Q45" s="87"/>
      <c r="R45" s="91">
        <f>SUM(R33:R44)</f>
        <v>6123</v>
      </c>
      <c r="S45" s="91">
        <f>SUM(S33:S44)</f>
        <v>6123</v>
      </c>
      <c r="T45" s="92"/>
      <c r="U45" s="92"/>
      <c r="V45" s="91"/>
      <c r="W45" s="93"/>
      <c r="X45" s="87"/>
      <c r="Y45" s="87"/>
      <c r="Z45" s="91">
        <f>SUM(Z33:Z44)</f>
        <v>6855</v>
      </c>
      <c r="AA45" s="91">
        <f>SUM(AA33:AA44)</f>
        <v>6855</v>
      </c>
      <c r="AB45" s="92"/>
      <c r="AC45" s="92"/>
      <c r="AD45" s="91"/>
      <c r="AE45" s="93"/>
      <c r="AF45" s="87"/>
      <c r="AG45" s="87"/>
      <c r="AH45" s="91">
        <f>SUM(AH33:AH44)</f>
        <v>6296</v>
      </c>
      <c r="AI45" s="91">
        <f>SUM(AI33:AI44)</f>
        <v>6296</v>
      </c>
      <c r="AJ45" s="92"/>
      <c r="AK45" s="92"/>
      <c r="AL45" s="91"/>
      <c r="AM45" s="93"/>
      <c r="AN45" s="87"/>
      <c r="AP45" s="76"/>
      <c r="AQ45" s="76"/>
    </row>
    <row r="46" spans="1:45" s="75" customFormat="1" x14ac:dyDescent="0.2">
      <c r="A46" s="175" t="s">
        <v>130</v>
      </c>
      <c r="B46" s="175"/>
      <c r="C46" s="175"/>
      <c r="D46" s="175"/>
      <c r="E46" s="175"/>
      <c r="F46" s="175"/>
      <c r="G46" s="73"/>
      <c r="H46" s="87"/>
      <c r="I46" s="175" t="s">
        <v>131</v>
      </c>
      <c r="J46" s="175"/>
      <c r="K46" s="175"/>
      <c r="L46" s="175"/>
      <c r="M46" s="175"/>
      <c r="N46" s="175"/>
      <c r="O46" s="73"/>
      <c r="P46" s="87"/>
      <c r="Q46" s="175" t="s">
        <v>132</v>
      </c>
      <c r="R46" s="175"/>
      <c r="S46" s="175"/>
      <c r="T46" s="175"/>
      <c r="U46" s="175"/>
      <c r="V46" s="175"/>
      <c r="W46" s="73"/>
      <c r="X46" s="87"/>
      <c r="Y46" s="175" t="s">
        <v>133</v>
      </c>
      <c r="Z46" s="175"/>
      <c r="AA46" s="175"/>
      <c r="AB46" s="175"/>
      <c r="AC46" s="175"/>
      <c r="AD46" s="175"/>
      <c r="AE46" s="73"/>
      <c r="AF46" s="87"/>
      <c r="AG46" s="175" t="s">
        <v>134</v>
      </c>
      <c r="AH46" s="175"/>
      <c r="AI46" s="175"/>
      <c r="AJ46" s="175"/>
      <c r="AK46" s="175"/>
      <c r="AL46" s="175"/>
      <c r="AM46" s="73"/>
      <c r="AN46" s="87"/>
      <c r="AP46" s="76"/>
      <c r="AQ46" s="76"/>
      <c r="AR46" s="94"/>
      <c r="AS46" s="94"/>
    </row>
    <row r="47" spans="1:45" s="94" customFormat="1" ht="8.25" x14ac:dyDescent="0.15">
      <c r="A47" s="78"/>
      <c r="B47" s="78" t="s">
        <v>79</v>
      </c>
      <c r="C47" s="78" t="s">
        <v>80</v>
      </c>
      <c r="D47" s="79" t="s">
        <v>81</v>
      </c>
      <c r="E47" s="79" t="s">
        <v>82</v>
      </c>
      <c r="F47" s="78" t="s">
        <v>83</v>
      </c>
      <c r="G47" s="80"/>
      <c r="H47" s="95"/>
      <c r="I47" s="78"/>
      <c r="J47" s="78" t="s">
        <v>79</v>
      </c>
      <c r="K47" s="78" t="s">
        <v>80</v>
      </c>
      <c r="L47" s="79" t="s">
        <v>81</v>
      </c>
      <c r="M47" s="79" t="s">
        <v>82</v>
      </c>
      <c r="N47" s="78" t="s">
        <v>83</v>
      </c>
      <c r="O47" s="80"/>
      <c r="P47" s="95"/>
      <c r="Q47" s="78"/>
      <c r="R47" s="78" t="s">
        <v>79</v>
      </c>
      <c r="S47" s="78" t="s">
        <v>80</v>
      </c>
      <c r="T47" s="79" t="s">
        <v>81</v>
      </c>
      <c r="U47" s="79" t="s">
        <v>82</v>
      </c>
      <c r="V47" s="78" t="s">
        <v>83</v>
      </c>
      <c r="W47" s="80"/>
      <c r="X47" s="95"/>
      <c r="Y47" s="78"/>
      <c r="Z47" s="78" t="s">
        <v>79</v>
      </c>
      <c r="AA47" s="78" t="s">
        <v>80</v>
      </c>
      <c r="AB47" s="79" t="s">
        <v>81</v>
      </c>
      <c r="AC47" s="79" t="s">
        <v>82</v>
      </c>
      <c r="AD47" s="78" t="s">
        <v>83</v>
      </c>
      <c r="AE47" s="80"/>
      <c r="AF47" s="95"/>
      <c r="AG47" s="78"/>
      <c r="AH47" s="78" t="s">
        <v>79</v>
      </c>
      <c r="AI47" s="78" t="s">
        <v>80</v>
      </c>
      <c r="AJ47" s="79" t="s">
        <v>81</v>
      </c>
      <c r="AK47" s="79" t="s">
        <v>82</v>
      </c>
      <c r="AL47" s="78" t="s">
        <v>83</v>
      </c>
      <c r="AM47" s="80"/>
      <c r="AN47" s="95"/>
      <c r="AO47" s="75"/>
      <c r="AP47" s="76"/>
      <c r="AQ47" s="76"/>
      <c r="AR47" s="75"/>
      <c r="AS47" s="75"/>
    </row>
    <row r="48" spans="1:45" s="75" customFormat="1" ht="8.25" x14ac:dyDescent="0.15">
      <c r="A48" s="83" t="s">
        <v>69</v>
      </c>
      <c r="B48" s="82">
        <v>460</v>
      </c>
      <c r="C48" s="82">
        <v>537</v>
      </c>
      <c r="D48" s="85">
        <f>B48/14</f>
        <v>32.857142857142854</v>
      </c>
      <c r="E48" s="85">
        <f>C48/14</f>
        <v>38.357142857142854</v>
      </c>
      <c r="F48" s="85">
        <f>D48-E48</f>
        <v>-5.5</v>
      </c>
      <c r="G48" s="86"/>
      <c r="H48" s="87"/>
      <c r="I48" s="83" t="s">
        <v>69</v>
      </c>
      <c r="J48" s="84">
        <v>425</v>
      </c>
      <c r="K48" s="82">
        <v>588</v>
      </c>
      <c r="L48" s="85">
        <f>J48/14</f>
        <v>30.357142857142858</v>
      </c>
      <c r="M48" s="85">
        <f>K48/14</f>
        <v>42</v>
      </c>
      <c r="N48" s="88">
        <f>L48-M48</f>
        <v>-11.642857142857142</v>
      </c>
      <c r="O48" s="89"/>
      <c r="P48" s="87"/>
      <c r="Q48" s="83" t="s">
        <v>69</v>
      </c>
      <c r="R48" s="84">
        <v>415</v>
      </c>
      <c r="S48" s="82">
        <v>514</v>
      </c>
      <c r="T48" s="85">
        <f>R48/14</f>
        <v>29.642857142857142</v>
      </c>
      <c r="U48" s="85">
        <f>S48/14</f>
        <v>36.714285714285715</v>
      </c>
      <c r="V48" s="85">
        <f>T48-U48</f>
        <v>-7.071428571428573</v>
      </c>
      <c r="W48" s="86"/>
      <c r="X48" s="87"/>
      <c r="Y48" s="83" t="s">
        <v>69</v>
      </c>
      <c r="Z48" s="82">
        <v>534</v>
      </c>
      <c r="AA48" s="82">
        <v>610</v>
      </c>
      <c r="AB48" s="85">
        <f>Z48/14</f>
        <v>38.142857142857146</v>
      </c>
      <c r="AC48" s="85">
        <f>AA48/14</f>
        <v>43.571428571428569</v>
      </c>
      <c r="AD48" s="85">
        <f>AB48-AC48</f>
        <v>-5.4285714285714235</v>
      </c>
      <c r="AE48" s="86"/>
      <c r="AF48" s="87"/>
      <c r="AG48" s="83" t="s">
        <v>69</v>
      </c>
      <c r="AH48" s="82">
        <v>535</v>
      </c>
      <c r="AI48" s="82">
        <v>559</v>
      </c>
      <c r="AJ48" s="85">
        <f>AH48/14</f>
        <v>38.214285714285715</v>
      </c>
      <c r="AK48" s="85">
        <f>AI48/14</f>
        <v>39.928571428571431</v>
      </c>
      <c r="AL48" s="85">
        <f>AJ48-AK48</f>
        <v>-1.7142857142857153</v>
      </c>
      <c r="AM48" s="86"/>
      <c r="AN48" s="87"/>
      <c r="AP48" s="76"/>
      <c r="AQ48" s="76"/>
    </row>
    <row r="49" spans="1:45" s="75" customFormat="1" ht="8.25" x14ac:dyDescent="0.15">
      <c r="A49" s="83" t="s">
        <v>16</v>
      </c>
      <c r="B49" s="84">
        <v>409</v>
      </c>
      <c r="C49" s="82">
        <v>527</v>
      </c>
      <c r="D49" s="85">
        <f t="shared" ref="D49:E59" si="30">B49/14</f>
        <v>29.214285714285715</v>
      </c>
      <c r="E49" s="85">
        <f t="shared" si="30"/>
        <v>37.642857142857146</v>
      </c>
      <c r="F49" s="85">
        <f t="shared" ref="F49:F59" si="31">D49-E49</f>
        <v>-8.4285714285714306</v>
      </c>
      <c r="G49" s="86"/>
      <c r="H49" s="87"/>
      <c r="I49" s="83" t="s">
        <v>16</v>
      </c>
      <c r="J49" s="82">
        <v>584</v>
      </c>
      <c r="K49" s="84">
        <v>519</v>
      </c>
      <c r="L49" s="85">
        <f t="shared" ref="L49:M59" si="32">J49/14</f>
        <v>41.714285714285715</v>
      </c>
      <c r="M49" s="85">
        <f t="shared" si="32"/>
        <v>37.071428571428569</v>
      </c>
      <c r="N49" s="85">
        <f t="shared" ref="N49:N59" si="33">L49-M49</f>
        <v>4.6428571428571459</v>
      </c>
      <c r="O49" s="86"/>
      <c r="P49" s="87"/>
      <c r="Q49" s="83" t="s">
        <v>16</v>
      </c>
      <c r="R49" s="82">
        <v>489</v>
      </c>
      <c r="S49" s="82">
        <v>544</v>
      </c>
      <c r="T49" s="85">
        <f t="shared" ref="T49:U59" si="34">R49/14</f>
        <v>34.928571428571431</v>
      </c>
      <c r="U49" s="85">
        <f t="shared" si="34"/>
        <v>38.857142857142854</v>
      </c>
      <c r="V49" s="85">
        <f t="shared" ref="V49:V59" si="35">T49-U49</f>
        <v>-3.9285714285714235</v>
      </c>
      <c r="W49" s="86"/>
      <c r="X49" s="87"/>
      <c r="Y49" s="83" t="s">
        <v>16</v>
      </c>
      <c r="Z49" s="84">
        <v>487</v>
      </c>
      <c r="AA49" s="82">
        <v>571</v>
      </c>
      <c r="AB49" s="85">
        <f t="shared" ref="AB49:AC59" si="36">Z49/14</f>
        <v>34.785714285714285</v>
      </c>
      <c r="AC49" s="85">
        <f t="shared" si="36"/>
        <v>40.785714285714285</v>
      </c>
      <c r="AD49" s="88">
        <f t="shared" ref="AD49:AD59" si="37">AB49-AC49</f>
        <v>-6</v>
      </c>
      <c r="AE49" s="86">
        <v>7.102E-2</v>
      </c>
      <c r="AF49" s="87"/>
      <c r="AG49" s="83" t="s">
        <v>16</v>
      </c>
      <c r="AH49" s="82">
        <v>520</v>
      </c>
      <c r="AI49" s="82">
        <v>648</v>
      </c>
      <c r="AJ49" s="85">
        <f t="shared" ref="AJ49:AK59" si="38">AH49/14</f>
        <v>37.142857142857146</v>
      </c>
      <c r="AK49" s="85">
        <f t="shared" si="38"/>
        <v>46.285714285714285</v>
      </c>
      <c r="AL49" s="85">
        <f t="shared" ref="AL49:AL59" si="39">AJ49-AK49</f>
        <v>-9.1428571428571388</v>
      </c>
      <c r="AM49" s="86"/>
      <c r="AN49" s="87"/>
      <c r="AP49" s="76"/>
      <c r="AQ49" s="76"/>
    </row>
    <row r="50" spans="1:45" s="75" customFormat="1" ht="8.25" x14ac:dyDescent="0.15">
      <c r="A50" s="83" t="s">
        <v>14</v>
      </c>
      <c r="B50" s="82">
        <v>512</v>
      </c>
      <c r="C50" s="82">
        <v>467</v>
      </c>
      <c r="D50" s="85">
        <f t="shared" si="30"/>
        <v>36.571428571428569</v>
      </c>
      <c r="E50" s="85">
        <f t="shared" si="30"/>
        <v>33.357142857142854</v>
      </c>
      <c r="F50" s="85">
        <f t="shared" si="31"/>
        <v>3.2142857142857153</v>
      </c>
      <c r="G50" s="86"/>
      <c r="H50" s="87"/>
      <c r="I50" s="83" t="s">
        <v>60</v>
      </c>
      <c r="J50" s="82">
        <v>654</v>
      </c>
      <c r="K50" s="82">
        <v>592</v>
      </c>
      <c r="L50" s="85">
        <f t="shared" si="32"/>
        <v>46.714285714285715</v>
      </c>
      <c r="M50" s="85">
        <f t="shared" si="32"/>
        <v>42.285714285714285</v>
      </c>
      <c r="N50" s="85">
        <f t="shared" si="33"/>
        <v>4.4285714285714306</v>
      </c>
      <c r="O50" s="86"/>
      <c r="P50" s="87"/>
      <c r="Q50" s="83" t="s">
        <v>60</v>
      </c>
      <c r="R50" s="82">
        <v>504</v>
      </c>
      <c r="S50" s="82">
        <v>583</v>
      </c>
      <c r="T50" s="85">
        <f t="shared" si="34"/>
        <v>36</v>
      </c>
      <c r="U50" s="85">
        <f t="shared" si="34"/>
        <v>41.642857142857146</v>
      </c>
      <c r="V50" s="85">
        <f t="shared" si="35"/>
        <v>-5.6428571428571459</v>
      </c>
      <c r="W50" s="86"/>
      <c r="X50" s="87"/>
      <c r="Y50" s="83" t="s">
        <v>60</v>
      </c>
      <c r="Z50" s="82">
        <v>533</v>
      </c>
      <c r="AA50" s="82">
        <v>581</v>
      </c>
      <c r="AB50" s="85">
        <f t="shared" si="36"/>
        <v>38.071428571428569</v>
      </c>
      <c r="AC50" s="85">
        <f t="shared" si="36"/>
        <v>41.5</v>
      </c>
      <c r="AD50" s="85">
        <f t="shared" si="37"/>
        <v>-3.4285714285714306</v>
      </c>
      <c r="AE50" s="86"/>
      <c r="AF50" s="87"/>
      <c r="AG50" s="83" t="s">
        <v>60</v>
      </c>
      <c r="AH50" s="82">
        <v>693</v>
      </c>
      <c r="AI50" s="84">
        <v>474</v>
      </c>
      <c r="AJ50" s="85">
        <f t="shared" si="38"/>
        <v>49.5</v>
      </c>
      <c r="AK50" s="85">
        <f t="shared" si="38"/>
        <v>33.857142857142854</v>
      </c>
      <c r="AL50" s="85">
        <f t="shared" si="39"/>
        <v>15.642857142857146</v>
      </c>
      <c r="AM50" s="86"/>
      <c r="AN50" s="87"/>
      <c r="AP50" s="76"/>
      <c r="AQ50" s="76"/>
    </row>
    <row r="51" spans="1:45" s="75" customFormat="1" ht="8.25" x14ac:dyDescent="0.15">
      <c r="A51" s="83" t="s">
        <v>18</v>
      </c>
      <c r="B51" s="82">
        <v>619</v>
      </c>
      <c r="C51" s="84">
        <v>406</v>
      </c>
      <c r="D51" s="85">
        <f t="shared" si="30"/>
        <v>44.214285714285715</v>
      </c>
      <c r="E51" s="85">
        <f t="shared" si="30"/>
        <v>29</v>
      </c>
      <c r="F51" s="88">
        <f t="shared" si="31"/>
        <v>15.214285714285715</v>
      </c>
      <c r="G51" s="89"/>
      <c r="H51" s="87"/>
      <c r="I51" s="83" t="s">
        <v>18</v>
      </c>
      <c r="J51" s="82">
        <v>612</v>
      </c>
      <c r="K51" s="82">
        <v>554</v>
      </c>
      <c r="L51" s="85">
        <f t="shared" si="32"/>
        <v>43.714285714285715</v>
      </c>
      <c r="M51" s="85">
        <f t="shared" si="32"/>
        <v>39.571428571428569</v>
      </c>
      <c r="N51" s="85">
        <f t="shared" si="33"/>
        <v>4.1428571428571459</v>
      </c>
      <c r="O51" s="86"/>
      <c r="P51" s="87"/>
      <c r="Q51" s="83" t="s">
        <v>18</v>
      </c>
      <c r="R51" s="84">
        <v>662</v>
      </c>
      <c r="S51" s="84">
        <v>455</v>
      </c>
      <c r="T51" s="85">
        <f t="shared" si="34"/>
        <v>47.285714285714285</v>
      </c>
      <c r="U51" s="85">
        <f t="shared" si="34"/>
        <v>32.5</v>
      </c>
      <c r="V51" s="88">
        <f t="shared" si="35"/>
        <v>14.785714285714285</v>
      </c>
      <c r="W51" s="86">
        <v>0.10303</v>
      </c>
      <c r="X51" s="87"/>
      <c r="Y51" s="83" t="s">
        <v>18</v>
      </c>
      <c r="Z51" s="82">
        <v>600</v>
      </c>
      <c r="AA51" s="82">
        <v>563</v>
      </c>
      <c r="AB51" s="85">
        <f t="shared" si="36"/>
        <v>42.857142857142854</v>
      </c>
      <c r="AC51" s="85">
        <f t="shared" si="36"/>
        <v>40.214285714285715</v>
      </c>
      <c r="AD51" s="85">
        <f t="shared" si="37"/>
        <v>2.6428571428571388</v>
      </c>
      <c r="AE51" s="86"/>
      <c r="AF51" s="87"/>
      <c r="AG51" s="83" t="s">
        <v>18</v>
      </c>
      <c r="AH51" s="82">
        <v>546</v>
      </c>
      <c r="AI51" s="82">
        <v>553</v>
      </c>
      <c r="AJ51" s="85">
        <f t="shared" si="38"/>
        <v>39</v>
      </c>
      <c r="AK51" s="85">
        <f t="shared" si="38"/>
        <v>39.5</v>
      </c>
      <c r="AL51" s="85">
        <f t="shared" si="39"/>
        <v>-0.5</v>
      </c>
      <c r="AM51" s="86"/>
      <c r="AN51" s="87"/>
      <c r="AP51" s="76"/>
      <c r="AQ51" s="76"/>
    </row>
    <row r="52" spans="1:45" s="75" customFormat="1" ht="8.25" x14ac:dyDescent="0.15">
      <c r="A52" s="83" t="s">
        <v>58</v>
      </c>
      <c r="B52" s="82">
        <v>508</v>
      </c>
      <c r="C52" s="82">
        <v>534</v>
      </c>
      <c r="D52" s="85">
        <f t="shared" si="30"/>
        <v>36.285714285714285</v>
      </c>
      <c r="E52" s="85">
        <f t="shared" si="30"/>
        <v>38.142857142857146</v>
      </c>
      <c r="F52" s="85">
        <f t="shared" si="31"/>
        <v>-1.8571428571428612</v>
      </c>
      <c r="G52" s="86"/>
      <c r="H52" s="87"/>
      <c r="I52" s="83" t="s">
        <v>58</v>
      </c>
      <c r="J52" s="82">
        <v>513</v>
      </c>
      <c r="K52" s="82">
        <v>603</v>
      </c>
      <c r="L52" s="85">
        <f t="shared" si="32"/>
        <v>36.642857142857146</v>
      </c>
      <c r="M52" s="85">
        <f t="shared" si="32"/>
        <v>43.071428571428569</v>
      </c>
      <c r="N52" s="85">
        <f t="shared" si="33"/>
        <v>-6.4285714285714235</v>
      </c>
      <c r="O52" s="86"/>
      <c r="P52" s="87"/>
      <c r="Q52" s="83" t="s">
        <v>58</v>
      </c>
      <c r="R52" s="82">
        <v>510</v>
      </c>
      <c r="S52" s="84">
        <v>621</v>
      </c>
      <c r="T52" s="85">
        <f t="shared" si="34"/>
        <v>36.428571428571431</v>
      </c>
      <c r="U52" s="85">
        <f t="shared" si="34"/>
        <v>44.357142857142854</v>
      </c>
      <c r="V52" s="85">
        <f t="shared" si="35"/>
        <v>-7.9285714285714235</v>
      </c>
      <c r="W52" s="86"/>
      <c r="X52" s="87"/>
      <c r="Y52" s="83" t="s">
        <v>58</v>
      </c>
      <c r="Z52" s="82">
        <v>568</v>
      </c>
      <c r="AA52" s="82">
        <v>521</v>
      </c>
      <c r="AB52" s="85">
        <f t="shared" si="36"/>
        <v>40.571428571428569</v>
      </c>
      <c r="AC52" s="85">
        <f t="shared" si="36"/>
        <v>37.214285714285715</v>
      </c>
      <c r="AD52" s="85">
        <f t="shared" si="37"/>
        <v>3.3571428571428541</v>
      </c>
      <c r="AE52" s="86"/>
      <c r="AF52" s="87"/>
      <c r="AG52" s="83" t="s">
        <v>58</v>
      </c>
      <c r="AH52" s="84">
        <v>498</v>
      </c>
      <c r="AI52" s="82">
        <v>623</v>
      </c>
      <c r="AJ52" s="85">
        <f t="shared" si="38"/>
        <v>35.571428571428569</v>
      </c>
      <c r="AK52" s="85">
        <f t="shared" si="38"/>
        <v>44.5</v>
      </c>
      <c r="AL52" s="85">
        <f t="shared" si="39"/>
        <v>-8.9285714285714306</v>
      </c>
      <c r="AM52" s="86"/>
      <c r="AN52" s="87"/>
      <c r="AP52" s="76"/>
      <c r="AQ52" s="76"/>
    </row>
    <row r="53" spans="1:45" s="75" customFormat="1" ht="8.25" x14ac:dyDescent="0.15">
      <c r="A53" s="83" t="s">
        <v>19</v>
      </c>
      <c r="B53" s="82">
        <v>497</v>
      </c>
      <c r="C53" s="82">
        <v>536</v>
      </c>
      <c r="D53" s="85">
        <f t="shared" si="30"/>
        <v>35.5</v>
      </c>
      <c r="E53" s="85">
        <f t="shared" si="30"/>
        <v>38.285714285714285</v>
      </c>
      <c r="F53" s="85">
        <f t="shared" si="31"/>
        <v>-2.7857142857142847</v>
      </c>
      <c r="G53" s="86"/>
      <c r="H53" s="87"/>
      <c r="I53" s="83" t="s">
        <v>19</v>
      </c>
      <c r="J53" s="82">
        <v>690</v>
      </c>
      <c r="K53" s="82">
        <v>608</v>
      </c>
      <c r="L53" s="85">
        <f t="shared" si="32"/>
        <v>49.285714285714285</v>
      </c>
      <c r="M53" s="85">
        <f t="shared" si="32"/>
        <v>43.428571428571431</v>
      </c>
      <c r="N53" s="88">
        <f t="shared" si="33"/>
        <v>5.8571428571428541</v>
      </c>
      <c r="O53" s="89"/>
      <c r="P53" s="87"/>
      <c r="Q53" s="83" t="s">
        <v>19</v>
      </c>
      <c r="R53" s="82">
        <v>597</v>
      </c>
      <c r="S53" s="82">
        <v>527</v>
      </c>
      <c r="T53" s="85">
        <f t="shared" si="34"/>
        <v>42.642857142857146</v>
      </c>
      <c r="U53" s="85">
        <f t="shared" si="34"/>
        <v>37.642857142857146</v>
      </c>
      <c r="V53" s="85">
        <f t="shared" si="35"/>
        <v>5</v>
      </c>
      <c r="W53" s="86"/>
      <c r="X53" s="87"/>
      <c r="Y53" s="83" t="s">
        <v>19</v>
      </c>
      <c r="Z53" s="82">
        <v>545</v>
      </c>
      <c r="AA53" s="82">
        <v>572</v>
      </c>
      <c r="AB53" s="85">
        <f t="shared" si="36"/>
        <v>38.928571428571431</v>
      </c>
      <c r="AC53" s="85">
        <f t="shared" si="36"/>
        <v>40.857142857142854</v>
      </c>
      <c r="AD53" s="85">
        <f t="shared" si="37"/>
        <v>-1.9285714285714235</v>
      </c>
      <c r="AE53" s="86"/>
      <c r="AF53" s="87"/>
      <c r="AG53" s="83" t="s">
        <v>19</v>
      </c>
      <c r="AH53" s="82">
        <v>549</v>
      </c>
      <c r="AI53" s="82">
        <v>511</v>
      </c>
      <c r="AJ53" s="85">
        <f t="shared" si="38"/>
        <v>39.214285714285715</v>
      </c>
      <c r="AK53" s="85">
        <f t="shared" si="38"/>
        <v>36.5</v>
      </c>
      <c r="AL53" s="85">
        <f t="shared" si="39"/>
        <v>2.7142857142857153</v>
      </c>
      <c r="AM53" s="86"/>
      <c r="AN53" s="87"/>
      <c r="AP53" s="76"/>
      <c r="AQ53" s="76"/>
    </row>
    <row r="54" spans="1:45" s="75" customFormat="1" ht="8.25" x14ac:dyDescent="0.15">
      <c r="A54" s="83" t="s">
        <v>59</v>
      </c>
      <c r="B54" s="82">
        <v>541</v>
      </c>
      <c r="C54" s="82">
        <v>566</v>
      </c>
      <c r="D54" s="85">
        <f t="shared" si="30"/>
        <v>38.642857142857146</v>
      </c>
      <c r="E54" s="85">
        <f t="shared" si="30"/>
        <v>40.428571428571431</v>
      </c>
      <c r="F54" s="85">
        <f t="shared" si="31"/>
        <v>-1.7857142857142847</v>
      </c>
      <c r="G54" s="86"/>
      <c r="H54" s="87"/>
      <c r="I54" s="83" t="s">
        <v>59</v>
      </c>
      <c r="J54" s="82">
        <v>623</v>
      </c>
      <c r="K54" s="82">
        <v>560</v>
      </c>
      <c r="L54" s="85">
        <f t="shared" si="32"/>
        <v>44.5</v>
      </c>
      <c r="M54" s="85">
        <f t="shared" si="32"/>
        <v>40</v>
      </c>
      <c r="N54" s="85">
        <f t="shared" si="33"/>
        <v>4.5</v>
      </c>
      <c r="O54" s="86"/>
      <c r="P54" s="87"/>
      <c r="Q54" s="83" t="s">
        <v>59</v>
      </c>
      <c r="R54" s="82">
        <v>501</v>
      </c>
      <c r="S54" s="82">
        <v>617</v>
      </c>
      <c r="T54" s="85">
        <f t="shared" si="34"/>
        <v>35.785714285714285</v>
      </c>
      <c r="U54" s="85">
        <f t="shared" si="34"/>
        <v>44.071428571428569</v>
      </c>
      <c r="V54" s="88">
        <f t="shared" si="35"/>
        <v>-8.2857142857142847</v>
      </c>
      <c r="W54" s="89"/>
      <c r="X54" s="87"/>
      <c r="Y54" s="83" t="s">
        <v>59</v>
      </c>
      <c r="Z54" s="82">
        <v>587</v>
      </c>
      <c r="AA54" s="84">
        <v>631</v>
      </c>
      <c r="AB54" s="85">
        <f t="shared" si="36"/>
        <v>41.928571428571431</v>
      </c>
      <c r="AC54" s="85">
        <f t="shared" si="36"/>
        <v>45.071428571428569</v>
      </c>
      <c r="AD54" s="85">
        <f t="shared" si="37"/>
        <v>-3.1428571428571388</v>
      </c>
      <c r="AE54" s="86"/>
      <c r="AF54" s="87"/>
      <c r="AG54" s="83" t="s">
        <v>59</v>
      </c>
      <c r="AH54" s="82">
        <v>563</v>
      </c>
      <c r="AI54" s="82">
        <v>636</v>
      </c>
      <c r="AJ54" s="85">
        <f t="shared" si="38"/>
        <v>40.214285714285715</v>
      </c>
      <c r="AK54" s="85">
        <f t="shared" si="38"/>
        <v>45.428571428571431</v>
      </c>
      <c r="AL54" s="85">
        <f t="shared" si="39"/>
        <v>-5.2142857142857153</v>
      </c>
      <c r="AM54" s="86"/>
      <c r="AN54" s="87"/>
      <c r="AP54" s="76"/>
      <c r="AQ54" s="76"/>
    </row>
    <row r="55" spans="1:45" s="75" customFormat="1" ht="8.25" x14ac:dyDescent="0.15">
      <c r="A55" s="83" t="s">
        <v>57</v>
      </c>
      <c r="B55" s="82">
        <v>429</v>
      </c>
      <c r="C55" s="82">
        <v>556</v>
      </c>
      <c r="D55" s="85">
        <f t="shared" si="30"/>
        <v>30.642857142857142</v>
      </c>
      <c r="E55" s="85">
        <f t="shared" si="30"/>
        <v>39.714285714285715</v>
      </c>
      <c r="F55" s="88">
        <f t="shared" si="31"/>
        <v>-9.071428571428573</v>
      </c>
      <c r="G55" s="89"/>
      <c r="H55" s="87"/>
      <c r="I55" s="83" t="s">
        <v>57</v>
      </c>
      <c r="J55" s="82">
        <v>577</v>
      </c>
      <c r="K55" s="82">
        <v>536</v>
      </c>
      <c r="L55" s="85">
        <f t="shared" si="32"/>
        <v>41.214285714285715</v>
      </c>
      <c r="M55" s="85">
        <f t="shared" si="32"/>
        <v>38.285714285714285</v>
      </c>
      <c r="N55" s="85">
        <f t="shared" si="33"/>
        <v>2.9285714285714306</v>
      </c>
      <c r="O55" s="86"/>
      <c r="P55" s="87"/>
      <c r="Q55" s="83" t="s">
        <v>57</v>
      </c>
      <c r="R55" s="82">
        <v>560</v>
      </c>
      <c r="S55" s="82">
        <v>477</v>
      </c>
      <c r="T55" s="85">
        <f t="shared" si="34"/>
        <v>40</v>
      </c>
      <c r="U55" s="85">
        <f t="shared" si="34"/>
        <v>34.071428571428569</v>
      </c>
      <c r="V55" s="85">
        <f t="shared" si="35"/>
        <v>5.9285714285714306</v>
      </c>
      <c r="W55" s="86"/>
      <c r="X55" s="87"/>
      <c r="Y55" s="83" t="s">
        <v>57</v>
      </c>
      <c r="Z55" s="82">
        <v>610</v>
      </c>
      <c r="AA55" s="84">
        <v>517</v>
      </c>
      <c r="AB55" s="85">
        <f t="shared" si="36"/>
        <v>43.571428571428569</v>
      </c>
      <c r="AC55" s="85">
        <f t="shared" si="36"/>
        <v>36.928571428571431</v>
      </c>
      <c r="AD55" s="88">
        <f t="shared" si="37"/>
        <v>6.6428571428571388</v>
      </c>
      <c r="AE55" s="89"/>
      <c r="AF55" s="87"/>
      <c r="AG55" s="83" t="s">
        <v>57</v>
      </c>
      <c r="AH55" s="82">
        <v>525</v>
      </c>
      <c r="AI55" s="82">
        <v>614</v>
      </c>
      <c r="AJ55" s="85">
        <f t="shared" si="38"/>
        <v>37.5</v>
      </c>
      <c r="AK55" s="85">
        <f t="shared" si="38"/>
        <v>43.857142857142854</v>
      </c>
      <c r="AL55" s="85">
        <f t="shared" si="39"/>
        <v>-6.3571428571428541</v>
      </c>
      <c r="AM55" s="86"/>
      <c r="AN55" s="87"/>
      <c r="AP55" s="76"/>
      <c r="AQ55" s="76"/>
    </row>
    <row r="56" spans="1:45" s="75" customFormat="1" ht="8.25" x14ac:dyDescent="0.15">
      <c r="A56" s="83" t="s">
        <v>62</v>
      </c>
      <c r="B56" s="82">
        <v>611</v>
      </c>
      <c r="C56" s="82">
        <v>499</v>
      </c>
      <c r="D56" s="85">
        <f t="shared" si="30"/>
        <v>43.642857142857146</v>
      </c>
      <c r="E56" s="85">
        <f t="shared" si="30"/>
        <v>35.642857142857146</v>
      </c>
      <c r="F56" s="85">
        <f t="shared" si="31"/>
        <v>8</v>
      </c>
      <c r="G56" s="86"/>
      <c r="H56" s="87"/>
      <c r="I56" s="83" t="s">
        <v>62</v>
      </c>
      <c r="J56" s="82">
        <v>552</v>
      </c>
      <c r="K56" s="82">
        <v>549</v>
      </c>
      <c r="L56" s="85">
        <f t="shared" si="32"/>
        <v>39.428571428571431</v>
      </c>
      <c r="M56" s="85">
        <f t="shared" si="32"/>
        <v>39.214285714285715</v>
      </c>
      <c r="N56" s="85">
        <f t="shared" si="33"/>
        <v>0.2142857142857153</v>
      </c>
      <c r="O56" s="86"/>
      <c r="P56" s="87"/>
      <c r="Q56" s="83" t="s">
        <v>62</v>
      </c>
      <c r="R56" s="82">
        <v>547</v>
      </c>
      <c r="S56" s="82">
        <v>524</v>
      </c>
      <c r="T56" s="85">
        <f t="shared" si="34"/>
        <v>39.071428571428569</v>
      </c>
      <c r="U56" s="85">
        <f t="shared" si="34"/>
        <v>37.428571428571431</v>
      </c>
      <c r="V56" s="85">
        <f t="shared" si="35"/>
        <v>1.6428571428571388</v>
      </c>
      <c r="W56" s="86"/>
      <c r="X56" s="87"/>
      <c r="Y56" s="83" t="s">
        <v>62</v>
      </c>
      <c r="Z56" s="82">
        <v>603</v>
      </c>
      <c r="AA56" s="82">
        <v>550</v>
      </c>
      <c r="AB56" s="85">
        <f t="shared" si="36"/>
        <v>43.071428571428569</v>
      </c>
      <c r="AC56" s="85">
        <f t="shared" si="36"/>
        <v>39.285714285714285</v>
      </c>
      <c r="AD56" s="85">
        <f t="shared" si="37"/>
        <v>3.7857142857142847</v>
      </c>
      <c r="AE56" s="86"/>
      <c r="AF56" s="87"/>
      <c r="AG56" s="83" t="s">
        <v>62</v>
      </c>
      <c r="AH56" s="90">
        <v>756</v>
      </c>
      <c r="AI56" s="82">
        <v>475</v>
      </c>
      <c r="AJ56" s="85">
        <f t="shared" si="38"/>
        <v>54</v>
      </c>
      <c r="AK56" s="85">
        <f t="shared" si="38"/>
        <v>33.928571428571431</v>
      </c>
      <c r="AL56" s="96">
        <f t="shared" si="39"/>
        <v>20.071428571428569</v>
      </c>
      <c r="AM56" s="86">
        <v>0.10911999999999999</v>
      </c>
      <c r="AN56" s="87"/>
      <c r="AP56" s="76"/>
      <c r="AQ56" s="76"/>
    </row>
    <row r="57" spans="1:45" s="75" customFormat="1" ht="8.25" x14ac:dyDescent="0.15">
      <c r="A57" s="83" t="s">
        <v>22</v>
      </c>
      <c r="B57" s="82">
        <v>596</v>
      </c>
      <c r="C57" s="82">
        <v>505</v>
      </c>
      <c r="D57" s="85">
        <f t="shared" si="30"/>
        <v>42.571428571428569</v>
      </c>
      <c r="E57" s="85">
        <f t="shared" si="30"/>
        <v>36.071428571428569</v>
      </c>
      <c r="F57" s="85">
        <f t="shared" si="31"/>
        <v>6.5</v>
      </c>
      <c r="G57" s="86"/>
      <c r="H57" s="87"/>
      <c r="I57" s="83" t="s">
        <v>22</v>
      </c>
      <c r="J57" s="82">
        <v>631</v>
      </c>
      <c r="K57" s="82">
        <v>595</v>
      </c>
      <c r="L57" s="85">
        <f t="shared" si="32"/>
        <v>45.071428571428569</v>
      </c>
      <c r="M57" s="85">
        <f t="shared" si="32"/>
        <v>42.5</v>
      </c>
      <c r="N57" s="85">
        <f t="shared" si="33"/>
        <v>2.5714285714285694</v>
      </c>
      <c r="O57" s="86"/>
      <c r="P57" s="87"/>
      <c r="Q57" s="83" t="s">
        <v>22</v>
      </c>
      <c r="R57" s="82">
        <v>641</v>
      </c>
      <c r="S57" s="82">
        <v>467</v>
      </c>
      <c r="T57" s="85">
        <f t="shared" si="34"/>
        <v>45.785714285714285</v>
      </c>
      <c r="U57" s="85">
        <f t="shared" si="34"/>
        <v>33.357142857142854</v>
      </c>
      <c r="V57" s="85">
        <f t="shared" si="35"/>
        <v>12.428571428571431</v>
      </c>
      <c r="W57" s="86"/>
      <c r="X57" s="87"/>
      <c r="Y57" s="83" t="s">
        <v>22</v>
      </c>
      <c r="Z57" s="82">
        <v>597</v>
      </c>
      <c r="AA57" s="82">
        <v>562</v>
      </c>
      <c r="AB57" s="85">
        <f t="shared" si="36"/>
        <v>42.642857142857146</v>
      </c>
      <c r="AC57" s="85">
        <f t="shared" si="36"/>
        <v>40.142857142857146</v>
      </c>
      <c r="AD57" s="85">
        <f t="shared" si="37"/>
        <v>2.5</v>
      </c>
      <c r="AE57" s="86"/>
      <c r="AF57" s="87"/>
      <c r="AG57" s="83" t="s">
        <v>22</v>
      </c>
      <c r="AH57" s="82">
        <v>605</v>
      </c>
      <c r="AI57" s="82">
        <v>557</v>
      </c>
      <c r="AJ57" s="85">
        <f t="shared" si="38"/>
        <v>43.214285714285715</v>
      </c>
      <c r="AK57" s="85">
        <f t="shared" si="38"/>
        <v>39.785714285714285</v>
      </c>
      <c r="AL57" s="85">
        <f t="shared" si="39"/>
        <v>3.4285714285714306</v>
      </c>
      <c r="AM57" s="86"/>
      <c r="AN57" s="87"/>
      <c r="AP57" s="76"/>
      <c r="AQ57" s="76"/>
    </row>
    <row r="58" spans="1:45" s="75" customFormat="1" ht="8.25" x14ac:dyDescent="0.15">
      <c r="A58" s="83" t="s">
        <v>20</v>
      </c>
      <c r="B58" s="84">
        <v>622</v>
      </c>
      <c r="C58" s="84">
        <v>615</v>
      </c>
      <c r="D58" s="85">
        <f t="shared" si="30"/>
        <v>44.428571428571431</v>
      </c>
      <c r="E58" s="85">
        <f t="shared" si="30"/>
        <v>43.928571428571431</v>
      </c>
      <c r="F58" s="85">
        <f t="shared" si="31"/>
        <v>0.5</v>
      </c>
      <c r="G58" s="86">
        <v>9.826E-2</v>
      </c>
      <c r="H58" s="87"/>
      <c r="I58" s="83" t="s">
        <v>20</v>
      </c>
      <c r="J58" s="84">
        <v>697</v>
      </c>
      <c r="K58" s="84">
        <v>693</v>
      </c>
      <c r="L58" s="85">
        <f t="shared" si="32"/>
        <v>49.785714285714285</v>
      </c>
      <c r="M58" s="85">
        <f t="shared" si="32"/>
        <v>49.5</v>
      </c>
      <c r="N58" s="85">
        <f t="shared" si="33"/>
        <v>0.2857142857142847</v>
      </c>
      <c r="O58" s="86">
        <v>9.9129999999999996E-2</v>
      </c>
      <c r="P58" s="87"/>
      <c r="Q58" s="83" t="s">
        <v>20</v>
      </c>
      <c r="R58" s="82">
        <v>514</v>
      </c>
      <c r="S58" s="82">
        <v>546</v>
      </c>
      <c r="T58" s="85">
        <f t="shared" si="34"/>
        <v>36.714285714285715</v>
      </c>
      <c r="U58" s="85">
        <f t="shared" si="34"/>
        <v>39</v>
      </c>
      <c r="V58" s="85">
        <f t="shared" si="35"/>
        <v>-2.2857142857142847</v>
      </c>
      <c r="W58" s="86"/>
      <c r="X58" s="87"/>
      <c r="Y58" s="83" t="s">
        <v>20</v>
      </c>
      <c r="Z58" s="84">
        <v>612</v>
      </c>
      <c r="AA58" s="82">
        <v>567</v>
      </c>
      <c r="AB58" s="85">
        <f t="shared" si="36"/>
        <v>43.714285714285715</v>
      </c>
      <c r="AC58" s="85">
        <f t="shared" si="36"/>
        <v>40.5</v>
      </c>
      <c r="AD58" s="85">
        <f t="shared" si="37"/>
        <v>3.2142857142857153</v>
      </c>
      <c r="AE58" s="86">
        <v>8.9249999999999996E-2</v>
      </c>
      <c r="AF58" s="87"/>
      <c r="AG58" s="83" t="s">
        <v>20</v>
      </c>
      <c r="AH58" s="82">
        <v>515</v>
      </c>
      <c r="AI58" s="90">
        <v>743</v>
      </c>
      <c r="AJ58" s="85">
        <f t="shared" si="38"/>
        <v>36.785714285714285</v>
      </c>
      <c r="AK58" s="85">
        <f t="shared" si="38"/>
        <v>53.071428571428569</v>
      </c>
      <c r="AL58" s="88">
        <f t="shared" si="39"/>
        <v>-16.285714285714285</v>
      </c>
      <c r="AM58" s="89"/>
      <c r="AN58" s="87"/>
      <c r="AP58" s="76"/>
      <c r="AQ58" s="76"/>
    </row>
    <row r="59" spans="1:45" s="75" customFormat="1" ht="8.25" x14ac:dyDescent="0.15">
      <c r="A59" s="83" t="s">
        <v>17</v>
      </c>
      <c r="B59" s="82">
        <v>526</v>
      </c>
      <c r="C59" s="82">
        <v>582</v>
      </c>
      <c r="D59" s="85">
        <f t="shared" si="30"/>
        <v>37.571428571428569</v>
      </c>
      <c r="E59" s="85">
        <f t="shared" si="30"/>
        <v>41.571428571428569</v>
      </c>
      <c r="F59" s="85">
        <f t="shared" si="31"/>
        <v>-4</v>
      </c>
      <c r="G59" s="86"/>
      <c r="H59" s="87"/>
      <c r="I59" s="83" t="s">
        <v>17</v>
      </c>
      <c r="J59" s="82">
        <v>473</v>
      </c>
      <c r="K59" s="82">
        <v>634</v>
      </c>
      <c r="L59" s="85">
        <f t="shared" si="32"/>
        <v>33.785714285714285</v>
      </c>
      <c r="M59" s="85">
        <f t="shared" si="32"/>
        <v>45.285714285714285</v>
      </c>
      <c r="N59" s="85">
        <f t="shared" si="33"/>
        <v>-11.5</v>
      </c>
      <c r="O59" s="86"/>
      <c r="P59" s="87"/>
      <c r="Q59" s="83" t="s">
        <v>61</v>
      </c>
      <c r="R59" s="82">
        <v>486</v>
      </c>
      <c r="S59" s="82">
        <v>551</v>
      </c>
      <c r="T59" s="85">
        <f t="shared" si="34"/>
        <v>34.714285714285715</v>
      </c>
      <c r="U59" s="85">
        <f t="shared" si="34"/>
        <v>39.357142857142854</v>
      </c>
      <c r="V59" s="85">
        <f t="shared" si="35"/>
        <v>-4.6428571428571388</v>
      </c>
      <c r="W59" s="86"/>
      <c r="X59" s="87"/>
      <c r="Y59" s="83" t="s">
        <v>61</v>
      </c>
      <c r="Z59" s="82">
        <v>581</v>
      </c>
      <c r="AA59" s="82">
        <v>612</v>
      </c>
      <c r="AB59" s="85">
        <f t="shared" si="36"/>
        <v>41.5</v>
      </c>
      <c r="AC59" s="85">
        <f t="shared" si="36"/>
        <v>43.714285714285715</v>
      </c>
      <c r="AD59" s="85">
        <f t="shared" si="37"/>
        <v>-2.2142857142857153</v>
      </c>
      <c r="AE59" s="86"/>
      <c r="AF59" s="87"/>
      <c r="AG59" s="83" t="s">
        <v>61</v>
      </c>
      <c r="AH59" s="82">
        <v>623</v>
      </c>
      <c r="AI59" s="82">
        <v>535</v>
      </c>
      <c r="AJ59" s="85">
        <f t="shared" si="38"/>
        <v>44.5</v>
      </c>
      <c r="AK59" s="85">
        <f t="shared" si="38"/>
        <v>38.214285714285715</v>
      </c>
      <c r="AL59" s="85">
        <f t="shared" si="39"/>
        <v>6.2857142857142847</v>
      </c>
      <c r="AM59" s="86"/>
      <c r="AN59" s="87"/>
      <c r="AP59" s="76"/>
      <c r="AQ59" s="76"/>
    </row>
    <row r="60" spans="1:45" s="75" customFormat="1" ht="8.25" x14ac:dyDescent="0.15">
      <c r="A60" s="87"/>
      <c r="B60" s="91">
        <f>SUM(B48:B59)</f>
        <v>6330</v>
      </c>
      <c r="C60" s="91">
        <f>SUM(C48:C59)</f>
        <v>6330</v>
      </c>
      <c r="D60" s="92"/>
      <c r="E60" s="92"/>
      <c r="F60" s="91"/>
      <c r="G60" s="93"/>
      <c r="H60" s="87"/>
      <c r="I60" s="87"/>
      <c r="J60" s="91">
        <f>SUM(J48:J59)</f>
        <v>7031</v>
      </c>
      <c r="K60" s="91">
        <f>SUM(K48:K59)</f>
        <v>7031</v>
      </c>
      <c r="L60" s="92"/>
      <c r="M60" s="92"/>
      <c r="N60" s="91"/>
      <c r="O60" s="93"/>
      <c r="P60" s="87"/>
      <c r="Q60" s="87"/>
      <c r="R60" s="91">
        <f>SUM(R48:R59)</f>
        <v>6426</v>
      </c>
      <c r="S60" s="91">
        <f>SUM(S48:S59)</f>
        <v>6426</v>
      </c>
      <c r="T60" s="92"/>
      <c r="U60" s="92"/>
      <c r="V60" s="91"/>
      <c r="W60" s="93"/>
      <c r="X60" s="87"/>
      <c r="Y60" s="87"/>
      <c r="Z60" s="91">
        <f>SUM(Z48:Z59)</f>
        <v>6857</v>
      </c>
      <c r="AA60" s="91">
        <f>SUM(AA48:AA59)</f>
        <v>6857</v>
      </c>
      <c r="AB60" s="92"/>
      <c r="AC60" s="92"/>
      <c r="AD60" s="91"/>
      <c r="AE60" s="93"/>
      <c r="AF60" s="87"/>
      <c r="AG60" s="87"/>
      <c r="AH60" s="91">
        <f>SUM(AH48:AH59)</f>
        <v>6928</v>
      </c>
      <c r="AI60" s="91">
        <f>SUM(AI48:AI59)</f>
        <v>6928</v>
      </c>
      <c r="AJ60" s="92"/>
      <c r="AK60" s="92"/>
      <c r="AL60" s="91"/>
      <c r="AM60" s="93"/>
      <c r="AN60" s="87"/>
      <c r="AP60" s="76"/>
      <c r="AQ60" s="76"/>
    </row>
    <row r="61" spans="1:45" s="75" customFormat="1" x14ac:dyDescent="0.2">
      <c r="A61" s="175" t="s">
        <v>135</v>
      </c>
      <c r="B61" s="175"/>
      <c r="C61" s="175"/>
      <c r="D61" s="175"/>
      <c r="E61" s="175"/>
      <c r="F61" s="175"/>
      <c r="G61" s="73"/>
      <c r="H61" s="87"/>
      <c r="I61" s="175" t="s">
        <v>136</v>
      </c>
      <c r="J61" s="175"/>
      <c r="K61" s="175"/>
      <c r="L61" s="175"/>
      <c r="M61" s="175"/>
      <c r="N61" s="175"/>
      <c r="O61" s="73"/>
      <c r="P61" s="87"/>
      <c r="Q61" s="175" t="s">
        <v>137</v>
      </c>
      <c r="R61" s="175"/>
      <c r="S61" s="175"/>
      <c r="T61" s="175"/>
      <c r="U61" s="175"/>
      <c r="V61" s="175"/>
      <c r="W61" s="73"/>
      <c r="X61" s="87"/>
      <c r="Y61" s="175" t="s">
        <v>138</v>
      </c>
      <c r="Z61" s="175"/>
      <c r="AA61" s="175"/>
      <c r="AB61" s="175"/>
      <c r="AC61" s="175"/>
      <c r="AD61" s="175"/>
      <c r="AE61" s="73"/>
      <c r="AF61" s="87"/>
      <c r="AG61" s="175" t="s">
        <v>139</v>
      </c>
      <c r="AH61" s="175"/>
      <c r="AI61" s="175"/>
      <c r="AJ61" s="175"/>
      <c r="AK61" s="175"/>
      <c r="AL61" s="175"/>
      <c r="AM61" s="73"/>
      <c r="AN61" s="87"/>
      <c r="AP61" s="76"/>
      <c r="AQ61" s="76"/>
      <c r="AR61" s="94"/>
      <c r="AS61" s="94"/>
    </row>
    <row r="62" spans="1:45" s="94" customFormat="1" ht="8.25" x14ac:dyDescent="0.15">
      <c r="A62" s="78"/>
      <c r="B62" s="78" t="s">
        <v>79</v>
      </c>
      <c r="C62" s="78" t="s">
        <v>80</v>
      </c>
      <c r="D62" s="79" t="s">
        <v>81</v>
      </c>
      <c r="E62" s="79" t="s">
        <v>82</v>
      </c>
      <c r="F62" s="78" t="s">
        <v>83</v>
      </c>
      <c r="G62" s="80"/>
      <c r="H62" s="95"/>
      <c r="I62" s="78"/>
      <c r="J62" s="78" t="s">
        <v>79</v>
      </c>
      <c r="K62" s="78" t="s">
        <v>80</v>
      </c>
      <c r="L62" s="79" t="s">
        <v>81</v>
      </c>
      <c r="M62" s="79" t="s">
        <v>82</v>
      </c>
      <c r="N62" s="78" t="s">
        <v>83</v>
      </c>
      <c r="O62" s="80"/>
      <c r="P62" s="95"/>
      <c r="Q62" s="78"/>
      <c r="R62" s="78" t="s">
        <v>79</v>
      </c>
      <c r="S62" s="78" t="s">
        <v>80</v>
      </c>
      <c r="T62" s="79" t="s">
        <v>81</v>
      </c>
      <c r="U62" s="79" t="s">
        <v>82</v>
      </c>
      <c r="V62" s="78" t="s">
        <v>83</v>
      </c>
      <c r="W62" s="80"/>
      <c r="X62" s="95"/>
      <c r="Y62" s="78"/>
      <c r="Z62" s="78" t="s">
        <v>79</v>
      </c>
      <c r="AA62" s="78" t="s">
        <v>80</v>
      </c>
      <c r="AB62" s="79" t="s">
        <v>81</v>
      </c>
      <c r="AC62" s="79" t="s">
        <v>82</v>
      </c>
      <c r="AD62" s="78" t="s">
        <v>83</v>
      </c>
      <c r="AE62" s="80"/>
      <c r="AF62" s="95"/>
      <c r="AG62" s="78"/>
      <c r="AH62" s="78" t="s">
        <v>79</v>
      </c>
      <c r="AI62" s="78" t="s">
        <v>80</v>
      </c>
      <c r="AJ62" s="79" t="s">
        <v>81</v>
      </c>
      <c r="AK62" s="79" t="s">
        <v>82</v>
      </c>
      <c r="AL62" s="78" t="s">
        <v>83</v>
      </c>
      <c r="AM62" s="80"/>
      <c r="AN62" s="95"/>
      <c r="AO62" s="75"/>
      <c r="AP62" s="76"/>
      <c r="AQ62" s="76"/>
      <c r="AR62" s="75"/>
      <c r="AS62" s="75"/>
    </row>
    <row r="63" spans="1:45" s="75" customFormat="1" ht="8.25" x14ac:dyDescent="0.15">
      <c r="A63" s="83" t="s">
        <v>67</v>
      </c>
      <c r="B63" s="82">
        <v>577</v>
      </c>
      <c r="C63" s="82">
        <v>586</v>
      </c>
      <c r="D63" s="85">
        <f>B63/14</f>
        <v>41.214285714285715</v>
      </c>
      <c r="E63" s="85">
        <f>C63/14</f>
        <v>41.857142857142854</v>
      </c>
      <c r="F63" s="85">
        <f>D63-E63</f>
        <v>-0.6428571428571388</v>
      </c>
      <c r="G63" s="86"/>
      <c r="H63" s="87"/>
      <c r="I63" s="83" t="s">
        <v>67</v>
      </c>
      <c r="J63" s="84">
        <v>457</v>
      </c>
      <c r="K63" s="82">
        <v>646</v>
      </c>
      <c r="L63" s="85">
        <f>J63/14</f>
        <v>32.642857142857146</v>
      </c>
      <c r="M63" s="85">
        <f>K63/14</f>
        <v>46.142857142857146</v>
      </c>
      <c r="N63" s="88">
        <f>L63-M63</f>
        <v>-13.5</v>
      </c>
      <c r="O63" s="86"/>
      <c r="P63" s="87"/>
      <c r="Q63" s="83" t="s">
        <v>67</v>
      </c>
      <c r="R63" s="82">
        <v>616</v>
      </c>
      <c r="S63" s="82">
        <v>612</v>
      </c>
      <c r="T63" s="85">
        <f>R63/14</f>
        <v>44</v>
      </c>
      <c r="U63" s="85">
        <f>S63/14</f>
        <v>43.714285714285715</v>
      </c>
      <c r="V63" s="85">
        <f>T63-U63</f>
        <v>0.2857142857142847</v>
      </c>
      <c r="W63" s="86"/>
      <c r="X63" s="87"/>
      <c r="Y63" s="83" t="s">
        <v>67</v>
      </c>
      <c r="Z63" s="82">
        <v>655</v>
      </c>
      <c r="AA63" s="82">
        <v>606</v>
      </c>
      <c r="AB63" s="85">
        <f>Z63/14</f>
        <v>46.785714285714285</v>
      </c>
      <c r="AC63" s="85">
        <f>AA63/14</f>
        <v>43.285714285714285</v>
      </c>
      <c r="AD63" s="85">
        <f>AB63-AC63</f>
        <v>3.5</v>
      </c>
      <c r="AE63" s="86"/>
      <c r="AF63" s="87"/>
      <c r="AG63" s="83" t="s">
        <v>67</v>
      </c>
      <c r="AH63" s="82">
        <v>571</v>
      </c>
      <c r="AI63" s="82">
        <v>541</v>
      </c>
      <c r="AJ63" s="85">
        <f>AH63/14</f>
        <v>40.785714285714285</v>
      </c>
      <c r="AK63" s="85">
        <f>AI63/14</f>
        <v>38.642857142857146</v>
      </c>
      <c r="AL63" s="85">
        <f>AJ63-AK63</f>
        <v>2.1428571428571388</v>
      </c>
      <c r="AM63" s="86"/>
      <c r="AN63" s="87"/>
      <c r="AP63" s="76"/>
      <c r="AQ63" s="76"/>
    </row>
    <row r="64" spans="1:45" s="75" customFormat="1" ht="8.25" x14ac:dyDescent="0.15">
      <c r="A64" s="83" t="s">
        <v>16</v>
      </c>
      <c r="B64" s="84">
        <v>539</v>
      </c>
      <c r="C64" s="82">
        <v>600</v>
      </c>
      <c r="D64" s="85">
        <f t="shared" ref="D64:E74" si="40">B64/14</f>
        <v>38.5</v>
      </c>
      <c r="E64" s="85">
        <f t="shared" si="40"/>
        <v>42.857142857142854</v>
      </c>
      <c r="F64" s="85">
        <f t="shared" ref="F64:F73" si="41">D64-E64</f>
        <v>-4.3571428571428541</v>
      </c>
      <c r="G64" s="86"/>
      <c r="H64" s="87"/>
      <c r="I64" s="83" t="s">
        <v>16</v>
      </c>
      <c r="J64" s="82">
        <v>660</v>
      </c>
      <c r="K64" s="84">
        <v>524</v>
      </c>
      <c r="L64" s="85">
        <f t="shared" ref="L64:M74" si="42">J64/14</f>
        <v>47.142857142857146</v>
      </c>
      <c r="M64" s="85">
        <f t="shared" si="42"/>
        <v>37.428571428571431</v>
      </c>
      <c r="N64" s="88">
        <f t="shared" ref="N64:N74" si="43">L64-M64</f>
        <v>9.7142857142857153</v>
      </c>
      <c r="O64" s="86"/>
      <c r="P64" s="87"/>
      <c r="Q64" s="83" t="s">
        <v>16</v>
      </c>
      <c r="R64" s="84">
        <v>684</v>
      </c>
      <c r="S64" s="82">
        <v>672</v>
      </c>
      <c r="T64" s="85">
        <f t="shared" ref="T64:U74" si="44">R64/14</f>
        <v>48.857142857142854</v>
      </c>
      <c r="U64" s="85">
        <f t="shared" si="44"/>
        <v>48</v>
      </c>
      <c r="V64" s="85">
        <f t="shared" ref="V64:V74" si="45">T64-U64</f>
        <v>0.8571428571428541</v>
      </c>
      <c r="W64" s="86"/>
      <c r="X64" s="87"/>
      <c r="Y64" s="83" t="s">
        <v>16</v>
      </c>
      <c r="Z64" s="82">
        <v>614</v>
      </c>
      <c r="AA64" s="84">
        <v>574</v>
      </c>
      <c r="AB64" s="85">
        <f t="shared" ref="AB64:AC74" si="46">Z64/14</f>
        <v>43.857142857142854</v>
      </c>
      <c r="AC64" s="85">
        <f t="shared" si="46"/>
        <v>41</v>
      </c>
      <c r="AD64" s="85">
        <f t="shared" ref="AD64:AD74" si="47">AB64-AC64</f>
        <v>2.8571428571428541</v>
      </c>
      <c r="AE64" s="86"/>
      <c r="AF64" s="87"/>
      <c r="AG64" s="83" t="s">
        <v>16</v>
      </c>
      <c r="AH64" s="82">
        <v>468</v>
      </c>
      <c r="AI64" s="82">
        <v>661</v>
      </c>
      <c r="AJ64" s="85">
        <f t="shared" ref="AJ64:AK74" si="48">AH64/14</f>
        <v>33.428571428571431</v>
      </c>
      <c r="AK64" s="85">
        <f t="shared" si="48"/>
        <v>47.214285714285715</v>
      </c>
      <c r="AL64" s="88">
        <f t="shared" ref="AL64:AL74" si="49">AJ64-AK64</f>
        <v>-13.785714285714285</v>
      </c>
      <c r="AM64" s="86"/>
      <c r="AN64" s="87"/>
      <c r="AP64" s="76"/>
      <c r="AQ64" s="76"/>
    </row>
    <row r="65" spans="1:45" s="75" customFormat="1" ht="8.25" x14ac:dyDescent="0.15">
      <c r="A65" s="83" t="s">
        <v>60</v>
      </c>
      <c r="B65" s="82">
        <v>551</v>
      </c>
      <c r="C65" s="82">
        <v>598</v>
      </c>
      <c r="D65" s="85">
        <f t="shared" si="40"/>
        <v>39.357142857142854</v>
      </c>
      <c r="E65" s="85">
        <f t="shared" si="40"/>
        <v>42.714285714285715</v>
      </c>
      <c r="F65" s="85">
        <f t="shared" si="41"/>
        <v>-3.3571428571428612</v>
      </c>
      <c r="G65" s="86"/>
      <c r="H65" s="87"/>
      <c r="I65" s="83" t="s">
        <v>60</v>
      </c>
      <c r="J65" s="84">
        <v>680</v>
      </c>
      <c r="K65" s="82">
        <v>579</v>
      </c>
      <c r="L65" s="85">
        <f t="shared" si="42"/>
        <v>48.571428571428569</v>
      </c>
      <c r="M65" s="85">
        <f t="shared" si="42"/>
        <v>41.357142857142854</v>
      </c>
      <c r="N65" s="85">
        <f t="shared" si="43"/>
        <v>7.2142857142857153</v>
      </c>
      <c r="O65" s="86">
        <v>0.1043</v>
      </c>
      <c r="P65" s="87"/>
      <c r="Q65" s="83" t="s">
        <v>60</v>
      </c>
      <c r="R65" s="84">
        <v>484</v>
      </c>
      <c r="S65" s="82">
        <v>584</v>
      </c>
      <c r="T65" s="85">
        <f t="shared" si="44"/>
        <v>34.571428571428569</v>
      </c>
      <c r="U65" s="85">
        <f t="shared" si="44"/>
        <v>41.714285714285715</v>
      </c>
      <c r="V65" s="88">
        <f t="shared" si="45"/>
        <v>-7.1428571428571459</v>
      </c>
      <c r="W65" s="86"/>
      <c r="X65" s="87"/>
      <c r="Y65" s="83" t="s">
        <v>60</v>
      </c>
      <c r="Z65" s="82">
        <v>638</v>
      </c>
      <c r="AA65" s="82">
        <v>591</v>
      </c>
      <c r="AB65" s="85">
        <f t="shared" si="46"/>
        <v>45.571428571428569</v>
      </c>
      <c r="AC65" s="85">
        <f t="shared" si="46"/>
        <v>42.214285714285715</v>
      </c>
      <c r="AD65" s="85">
        <f t="shared" si="47"/>
        <v>3.3571428571428541</v>
      </c>
      <c r="AE65" s="86"/>
      <c r="AF65" s="87"/>
      <c r="AG65" s="83" t="s">
        <v>60</v>
      </c>
      <c r="AH65" s="82">
        <v>631</v>
      </c>
      <c r="AI65" s="82">
        <v>574</v>
      </c>
      <c r="AJ65" s="85">
        <f t="shared" si="48"/>
        <v>45.071428571428569</v>
      </c>
      <c r="AK65" s="85">
        <f t="shared" si="48"/>
        <v>41</v>
      </c>
      <c r="AL65" s="85">
        <f t="shared" si="49"/>
        <v>4.0714285714285694</v>
      </c>
      <c r="AM65" s="86"/>
      <c r="AN65" s="87"/>
      <c r="AP65" s="76"/>
      <c r="AQ65" s="76"/>
    </row>
    <row r="66" spans="1:45" s="75" customFormat="1" ht="8.25" x14ac:dyDescent="0.15">
      <c r="A66" s="83" t="s">
        <v>18</v>
      </c>
      <c r="B66" s="84">
        <v>665</v>
      </c>
      <c r="C66" s="82">
        <v>618</v>
      </c>
      <c r="D66" s="85">
        <f t="shared" si="40"/>
        <v>47.5</v>
      </c>
      <c r="E66" s="85">
        <f t="shared" si="40"/>
        <v>44.142857142857146</v>
      </c>
      <c r="F66" s="85">
        <f t="shared" si="41"/>
        <v>3.3571428571428541</v>
      </c>
      <c r="G66" s="86">
        <v>9.0950000000000003E-2</v>
      </c>
      <c r="H66" s="87"/>
      <c r="I66" s="83" t="s">
        <v>18</v>
      </c>
      <c r="J66" s="82">
        <v>521</v>
      </c>
      <c r="K66" s="84">
        <v>659</v>
      </c>
      <c r="L66" s="85">
        <f t="shared" si="42"/>
        <v>37.214285714285715</v>
      </c>
      <c r="M66" s="85">
        <f t="shared" si="42"/>
        <v>47.071428571428569</v>
      </c>
      <c r="N66" s="85">
        <f t="shared" si="43"/>
        <v>-9.8571428571428541</v>
      </c>
      <c r="O66" s="86"/>
      <c r="P66" s="87"/>
      <c r="Q66" s="83" t="s">
        <v>18</v>
      </c>
      <c r="R66" s="82">
        <v>640</v>
      </c>
      <c r="S66" s="82">
        <v>659</v>
      </c>
      <c r="T66" s="85">
        <f t="shared" si="44"/>
        <v>45.714285714285715</v>
      </c>
      <c r="U66" s="85">
        <f t="shared" si="44"/>
        <v>47.071428571428569</v>
      </c>
      <c r="V66" s="85">
        <f t="shared" si="45"/>
        <v>-1.3571428571428541</v>
      </c>
      <c r="W66" s="86">
        <v>8.8499999999999995E-2</v>
      </c>
      <c r="X66" s="87"/>
      <c r="Y66" s="83" t="s">
        <v>18</v>
      </c>
      <c r="Z66" s="84">
        <v>704</v>
      </c>
      <c r="AA66" s="82">
        <v>656</v>
      </c>
      <c r="AB66" s="85">
        <f t="shared" si="46"/>
        <v>50.285714285714285</v>
      </c>
      <c r="AC66" s="85">
        <f t="shared" si="46"/>
        <v>46.857142857142854</v>
      </c>
      <c r="AD66" s="85">
        <f t="shared" si="47"/>
        <v>3.4285714285714306</v>
      </c>
      <c r="AE66" s="86"/>
      <c r="AF66" s="87"/>
      <c r="AG66" s="83" t="s">
        <v>18</v>
      </c>
      <c r="AH66" s="82">
        <v>628</v>
      </c>
      <c r="AI66" s="82">
        <v>563</v>
      </c>
      <c r="AJ66" s="85">
        <f t="shared" si="48"/>
        <v>44.857142857142854</v>
      </c>
      <c r="AK66" s="85">
        <f t="shared" si="48"/>
        <v>40.214285714285715</v>
      </c>
      <c r="AL66" s="85">
        <f t="shared" si="49"/>
        <v>4.6428571428571388</v>
      </c>
      <c r="AM66" s="86"/>
      <c r="AN66" s="87"/>
      <c r="AP66" s="76"/>
      <c r="AQ66" s="76"/>
    </row>
    <row r="67" spans="1:45" s="75" customFormat="1" ht="8.25" x14ac:dyDescent="0.15">
      <c r="A67" s="83" t="s">
        <v>58</v>
      </c>
      <c r="B67" s="82">
        <v>603</v>
      </c>
      <c r="C67" s="82">
        <v>641</v>
      </c>
      <c r="D67" s="85">
        <f t="shared" si="40"/>
        <v>43.071428571428569</v>
      </c>
      <c r="E67" s="85">
        <f t="shared" si="40"/>
        <v>45.785714285714285</v>
      </c>
      <c r="F67" s="85">
        <f t="shared" si="41"/>
        <v>-2.7142857142857153</v>
      </c>
      <c r="G67" s="86"/>
      <c r="H67" s="87"/>
      <c r="I67" s="83" t="s">
        <v>58</v>
      </c>
      <c r="J67" s="82">
        <v>536</v>
      </c>
      <c r="K67" s="82">
        <v>552</v>
      </c>
      <c r="L67" s="85">
        <f t="shared" si="42"/>
        <v>38.285714285714285</v>
      </c>
      <c r="M67" s="85">
        <f t="shared" si="42"/>
        <v>39.428571428571431</v>
      </c>
      <c r="N67" s="85">
        <f t="shared" si="43"/>
        <v>-1.1428571428571459</v>
      </c>
      <c r="O67" s="86"/>
      <c r="P67" s="87"/>
      <c r="Q67" s="83" t="s">
        <v>58</v>
      </c>
      <c r="R67" s="82">
        <v>628</v>
      </c>
      <c r="S67" s="84">
        <v>675</v>
      </c>
      <c r="T67" s="85">
        <f t="shared" si="44"/>
        <v>44.857142857142854</v>
      </c>
      <c r="U67" s="85">
        <f t="shared" si="44"/>
        <v>48.214285714285715</v>
      </c>
      <c r="V67" s="85">
        <f t="shared" si="45"/>
        <v>-3.3571428571428612</v>
      </c>
      <c r="W67" s="86"/>
      <c r="X67" s="87"/>
      <c r="Y67" s="83" t="s">
        <v>66</v>
      </c>
      <c r="Z67" s="82">
        <v>582</v>
      </c>
      <c r="AA67" s="82">
        <v>601</v>
      </c>
      <c r="AB67" s="85">
        <f t="shared" si="46"/>
        <v>41.571428571428569</v>
      </c>
      <c r="AC67" s="85">
        <f t="shared" si="46"/>
        <v>42.928571428571431</v>
      </c>
      <c r="AD67" s="85">
        <f t="shared" si="47"/>
        <v>-1.3571428571428612</v>
      </c>
      <c r="AE67" s="86"/>
      <c r="AF67" s="87"/>
      <c r="AG67" s="83" t="s">
        <v>66</v>
      </c>
      <c r="AH67" s="84">
        <v>696</v>
      </c>
      <c r="AI67" s="82">
        <v>585</v>
      </c>
      <c r="AJ67" s="85">
        <f t="shared" si="48"/>
        <v>49.714285714285715</v>
      </c>
      <c r="AK67" s="85">
        <f t="shared" si="48"/>
        <v>41.785714285714285</v>
      </c>
      <c r="AL67" s="88">
        <f t="shared" si="49"/>
        <v>7.9285714285714306</v>
      </c>
      <c r="AM67" s="86"/>
      <c r="AN67" s="87"/>
      <c r="AP67" s="76"/>
      <c r="AQ67" s="76"/>
    </row>
    <row r="68" spans="1:45" s="75" customFormat="1" ht="8.25" x14ac:dyDescent="0.15">
      <c r="A68" s="83" t="s">
        <v>19</v>
      </c>
      <c r="B68" s="82">
        <v>658</v>
      </c>
      <c r="C68" s="84">
        <v>523</v>
      </c>
      <c r="D68" s="85">
        <f t="shared" si="40"/>
        <v>47</v>
      </c>
      <c r="E68" s="85">
        <f t="shared" si="40"/>
        <v>37.357142857142854</v>
      </c>
      <c r="F68" s="88">
        <f t="shared" si="41"/>
        <v>9.6428571428571459</v>
      </c>
      <c r="G68" s="89"/>
      <c r="H68" s="87"/>
      <c r="I68" s="83" t="s">
        <v>19</v>
      </c>
      <c r="J68" s="82">
        <v>610</v>
      </c>
      <c r="K68" s="82">
        <v>580</v>
      </c>
      <c r="L68" s="85">
        <f t="shared" si="42"/>
        <v>43.571428571428569</v>
      </c>
      <c r="M68" s="85">
        <f t="shared" si="42"/>
        <v>41.428571428571431</v>
      </c>
      <c r="N68" s="85">
        <f t="shared" si="43"/>
        <v>2.1428571428571388</v>
      </c>
      <c r="O68" s="86"/>
      <c r="P68" s="87"/>
      <c r="Q68" s="83" t="s">
        <v>19</v>
      </c>
      <c r="R68" s="82">
        <v>627</v>
      </c>
      <c r="S68" s="82">
        <v>625</v>
      </c>
      <c r="T68" s="85">
        <f t="shared" si="44"/>
        <v>44.785714285714285</v>
      </c>
      <c r="U68" s="85">
        <f t="shared" si="44"/>
        <v>44.642857142857146</v>
      </c>
      <c r="V68" s="85">
        <f t="shared" si="45"/>
        <v>0.1428571428571388</v>
      </c>
      <c r="W68" s="86"/>
      <c r="X68" s="87"/>
      <c r="Y68" s="83" t="s">
        <v>19</v>
      </c>
      <c r="Z68" s="82">
        <v>635</v>
      </c>
      <c r="AA68" s="82">
        <v>662</v>
      </c>
      <c r="AB68" s="85">
        <f t="shared" si="46"/>
        <v>45.357142857142854</v>
      </c>
      <c r="AC68" s="85">
        <f t="shared" si="46"/>
        <v>47.285714285714285</v>
      </c>
      <c r="AD68" s="85">
        <f t="shared" si="47"/>
        <v>-1.9285714285714306</v>
      </c>
      <c r="AE68" s="86">
        <f>Z68/Z75</f>
        <v>8.5567982751650715E-2</v>
      </c>
      <c r="AF68" s="87"/>
      <c r="AG68" s="83" t="s">
        <v>19</v>
      </c>
      <c r="AH68" s="82">
        <v>597</v>
      </c>
      <c r="AI68" s="82">
        <v>537</v>
      </c>
      <c r="AJ68" s="85">
        <f t="shared" si="48"/>
        <v>42.642857142857146</v>
      </c>
      <c r="AK68" s="85">
        <f t="shared" si="48"/>
        <v>38.357142857142854</v>
      </c>
      <c r="AL68" s="85">
        <f t="shared" si="49"/>
        <v>4.2857142857142918</v>
      </c>
      <c r="AM68" s="86"/>
      <c r="AN68" s="87"/>
      <c r="AP68" s="76"/>
      <c r="AQ68" s="76"/>
    </row>
    <row r="69" spans="1:45" s="75" customFormat="1" ht="8.25" x14ac:dyDescent="0.15">
      <c r="A69" s="83" t="s">
        <v>59</v>
      </c>
      <c r="B69" s="82">
        <v>625</v>
      </c>
      <c r="C69" s="84">
        <v>697</v>
      </c>
      <c r="D69" s="85">
        <f t="shared" si="40"/>
        <v>44.642857142857146</v>
      </c>
      <c r="E69" s="85">
        <f t="shared" si="40"/>
        <v>49.785714285714285</v>
      </c>
      <c r="F69" s="88">
        <f t="shared" si="41"/>
        <v>-5.1428571428571388</v>
      </c>
      <c r="G69" s="89"/>
      <c r="H69" s="87"/>
      <c r="I69" s="83" t="s">
        <v>59</v>
      </c>
      <c r="J69" s="82">
        <v>677</v>
      </c>
      <c r="K69" s="82">
        <v>598</v>
      </c>
      <c r="L69" s="85">
        <f t="shared" si="42"/>
        <v>48.357142857142854</v>
      </c>
      <c r="M69" s="85">
        <f t="shared" si="42"/>
        <v>42.714285714285715</v>
      </c>
      <c r="N69" s="85">
        <f t="shared" si="43"/>
        <v>5.6428571428571388</v>
      </c>
      <c r="O69" s="86"/>
      <c r="P69" s="87"/>
      <c r="Q69" s="83" t="s">
        <v>59</v>
      </c>
      <c r="R69" s="82">
        <v>677</v>
      </c>
      <c r="S69" s="82">
        <v>516</v>
      </c>
      <c r="T69" s="85">
        <f t="shared" si="44"/>
        <v>48.357142857142854</v>
      </c>
      <c r="U69" s="85">
        <f t="shared" si="44"/>
        <v>36.857142857142854</v>
      </c>
      <c r="V69" s="88">
        <f t="shared" si="45"/>
        <v>11.5</v>
      </c>
      <c r="W69" s="86"/>
      <c r="X69" s="87"/>
      <c r="Y69" s="83" t="s">
        <v>59</v>
      </c>
      <c r="Z69" s="84">
        <v>542</v>
      </c>
      <c r="AA69" s="82">
        <v>614</v>
      </c>
      <c r="AB69" s="85">
        <f t="shared" si="46"/>
        <v>38.714285714285715</v>
      </c>
      <c r="AC69" s="85">
        <f t="shared" si="46"/>
        <v>43.857142857142854</v>
      </c>
      <c r="AD69" s="85">
        <f t="shared" si="47"/>
        <v>-5.1428571428571388</v>
      </c>
      <c r="AE69" s="86"/>
      <c r="AF69" s="87"/>
      <c r="AG69" s="83" t="s">
        <v>59</v>
      </c>
      <c r="AH69" s="82">
        <v>550</v>
      </c>
      <c r="AI69" s="84">
        <v>525</v>
      </c>
      <c r="AJ69" s="85">
        <f t="shared" si="48"/>
        <v>39.285714285714285</v>
      </c>
      <c r="AK69" s="85">
        <f t="shared" si="48"/>
        <v>37.5</v>
      </c>
      <c r="AL69" s="85">
        <f t="shared" si="49"/>
        <v>1.7857142857142847</v>
      </c>
      <c r="AM69" s="86"/>
      <c r="AN69" s="87"/>
      <c r="AP69" s="76"/>
      <c r="AQ69" s="76"/>
    </row>
    <row r="70" spans="1:45" s="75" customFormat="1" ht="8.25" x14ac:dyDescent="0.15">
      <c r="A70" s="83" t="s">
        <v>57</v>
      </c>
      <c r="B70" s="82">
        <v>654</v>
      </c>
      <c r="C70" s="82">
        <v>670</v>
      </c>
      <c r="D70" s="85">
        <f t="shared" si="40"/>
        <v>46.714285714285715</v>
      </c>
      <c r="E70" s="85">
        <f t="shared" si="40"/>
        <v>47.857142857142854</v>
      </c>
      <c r="F70" s="85">
        <f t="shared" si="41"/>
        <v>-1.1428571428571388</v>
      </c>
      <c r="G70" s="86"/>
      <c r="H70" s="87"/>
      <c r="I70" s="83" t="s">
        <v>57</v>
      </c>
      <c r="J70" s="82">
        <v>625</v>
      </c>
      <c r="K70" s="82">
        <v>578</v>
      </c>
      <c r="L70" s="85">
        <f t="shared" si="42"/>
        <v>44.642857142857146</v>
      </c>
      <c r="M70" s="85">
        <f t="shared" si="42"/>
        <v>41.285714285714285</v>
      </c>
      <c r="N70" s="85">
        <f t="shared" si="43"/>
        <v>3.3571428571428612</v>
      </c>
      <c r="O70" s="86"/>
      <c r="P70" s="87"/>
      <c r="Q70" s="83" t="s">
        <v>57</v>
      </c>
      <c r="R70" s="82">
        <v>585</v>
      </c>
      <c r="S70" s="82">
        <v>629</v>
      </c>
      <c r="T70" s="85">
        <f t="shared" si="44"/>
        <v>41.785714285714285</v>
      </c>
      <c r="U70" s="85">
        <f t="shared" si="44"/>
        <v>44.928571428571431</v>
      </c>
      <c r="V70" s="85">
        <f t="shared" si="45"/>
        <v>-3.1428571428571459</v>
      </c>
      <c r="W70" s="86"/>
      <c r="X70" s="87"/>
      <c r="Y70" s="83" t="s">
        <v>57</v>
      </c>
      <c r="Z70" s="82">
        <v>548</v>
      </c>
      <c r="AA70" s="84">
        <v>664</v>
      </c>
      <c r="AB70" s="85">
        <f t="shared" si="46"/>
        <v>39.142857142857146</v>
      </c>
      <c r="AC70" s="85">
        <f t="shared" si="46"/>
        <v>47.428571428571431</v>
      </c>
      <c r="AD70" s="88">
        <f t="shared" si="47"/>
        <v>-8.2857142857142847</v>
      </c>
      <c r="AE70" s="86"/>
      <c r="AF70" s="87"/>
      <c r="AG70" s="83" t="s">
        <v>57</v>
      </c>
      <c r="AH70" s="82">
        <v>557</v>
      </c>
      <c r="AI70" s="84">
        <v>667</v>
      </c>
      <c r="AJ70" s="85">
        <f t="shared" si="48"/>
        <v>39.785714285714285</v>
      </c>
      <c r="AK70" s="85">
        <f t="shared" si="48"/>
        <v>47.642857142857146</v>
      </c>
      <c r="AL70" s="85">
        <f t="shared" si="49"/>
        <v>-7.8571428571428612</v>
      </c>
      <c r="AM70" s="86"/>
      <c r="AN70" s="87"/>
      <c r="AP70" s="76"/>
      <c r="AQ70" s="76"/>
    </row>
    <row r="71" spans="1:45" s="75" customFormat="1" ht="8.25" x14ac:dyDescent="0.15">
      <c r="A71" s="83" t="s">
        <v>62</v>
      </c>
      <c r="B71" s="82">
        <v>583</v>
      </c>
      <c r="C71" s="82">
        <v>547</v>
      </c>
      <c r="D71" s="85">
        <f t="shared" si="40"/>
        <v>41.642857142857146</v>
      </c>
      <c r="E71" s="85">
        <f t="shared" si="40"/>
        <v>39.071428571428569</v>
      </c>
      <c r="F71" s="85">
        <f t="shared" si="41"/>
        <v>2.5714285714285765</v>
      </c>
      <c r="G71" s="86"/>
      <c r="H71" s="87"/>
      <c r="I71" s="83" t="s">
        <v>62</v>
      </c>
      <c r="J71" s="82">
        <v>469</v>
      </c>
      <c r="K71" s="82">
        <v>622</v>
      </c>
      <c r="L71" s="85">
        <f t="shared" si="42"/>
        <v>33.5</v>
      </c>
      <c r="M71" s="85">
        <f t="shared" si="42"/>
        <v>44.428571428571431</v>
      </c>
      <c r="N71" s="85">
        <f t="shared" si="43"/>
        <v>-10.928571428571431</v>
      </c>
      <c r="O71" s="86"/>
      <c r="P71" s="87"/>
      <c r="Q71" s="83" t="s">
        <v>14</v>
      </c>
      <c r="R71" s="82">
        <v>507</v>
      </c>
      <c r="S71" s="84">
        <v>513</v>
      </c>
      <c r="T71" s="85">
        <f t="shared" si="44"/>
        <v>36.214285714285715</v>
      </c>
      <c r="U71" s="85">
        <f t="shared" si="44"/>
        <v>36.642857142857146</v>
      </c>
      <c r="V71" s="85">
        <f t="shared" si="45"/>
        <v>-0.4285714285714306</v>
      </c>
      <c r="W71" s="86"/>
      <c r="X71" s="87"/>
      <c r="Y71" s="83" t="s">
        <v>14</v>
      </c>
      <c r="Z71" s="82">
        <v>575</v>
      </c>
      <c r="AA71" s="82">
        <v>625</v>
      </c>
      <c r="AB71" s="85">
        <f t="shared" si="46"/>
        <v>41.071428571428569</v>
      </c>
      <c r="AC71" s="85">
        <f t="shared" si="46"/>
        <v>44.642857142857146</v>
      </c>
      <c r="AD71" s="85">
        <f t="shared" si="47"/>
        <v>-3.5714285714285765</v>
      </c>
      <c r="AE71" s="86"/>
      <c r="AF71" s="87"/>
      <c r="AG71" s="83" t="s">
        <v>14</v>
      </c>
      <c r="AH71" s="84">
        <v>461</v>
      </c>
      <c r="AI71" s="82">
        <v>642</v>
      </c>
      <c r="AJ71" s="85">
        <f t="shared" si="48"/>
        <v>32.928571428571431</v>
      </c>
      <c r="AK71" s="85">
        <f t="shared" si="48"/>
        <v>45.857142857142854</v>
      </c>
      <c r="AL71" s="85">
        <f t="shared" si="49"/>
        <v>-12.928571428571423</v>
      </c>
      <c r="AM71" s="86"/>
      <c r="AN71" s="87"/>
      <c r="AP71" s="76"/>
      <c r="AQ71" s="76"/>
    </row>
    <row r="72" spans="1:45" s="75" customFormat="1" ht="8.25" x14ac:dyDescent="0.15">
      <c r="A72" s="83" t="s">
        <v>22</v>
      </c>
      <c r="B72" s="82">
        <v>659</v>
      </c>
      <c r="C72" s="82">
        <v>625</v>
      </c>
      <c r="D72" s="85">
        <f t="shared" si="40"/>
        <v>47.071428571428569</v>
      </c>
      <c r="E72" s="85">
        <f t="shared" si="40"/>
        <v>44.642857142857146</v>
      </c>
      <c r="F72" s="85">
        <f t="shared" si="41"/>
        <v>2.4285714285714235</v>
      </c>
      <c r="G72" s="86"/>
      <c r="H72" s="87"/>
      <c r="I72" s="83" t="s">
        <v>22</v>
      </c>
      <c r="J72" s="82">
        <v>613</v>
      </c>
      <c r="K72" s="82">
        <v>585</v>
      </c>
      <c r="L72" s="85">
        <f t="shared" si="42"/>
        <v>43.785714285714285</v>
      </c>
      <c r="M72" s="85">
        <f t="shared" si="42"/>
        <v>41.785714285714285</v>
      </c>
      <c r="N72" s="85">
        <f t="shared" si="43"/>
        <v>2</v>
      </c>
      <c r="O72" s="86"/>
      <c r="P72" s="87"/>
      <c r="Q72" s="83" t="s">
        <v>22</v>
      </c>
      <c r="R72" s="82">
        <v>568</v>
      </c>
      <c r="S72" s="82">
        <v>548</v>
      </c>
      <c r="T72" s="85">
        <f t="shared" si="44"/>
        <v>40.571428571428569</v>
      </c>
      <c r="U72" s="85">
        <f t="shared" si="44"/>
        <v>39.142857142857146</v>
      </c>
      <c r="V72" s="85">
        <f t="shared" si="45"/>
        <v>1.4285714285714235</v>
      </c>
      <c r="W72" s="86"/>
      <c r="X72" s="87"/>
      <c r="Y72" s="83" t="s">
        <v>22</v>
      </c>
      <c r="Z72" s="82">
        <v>603</v>
      </c>
      <c r="AA72" s="82">
        <v>618</v>
      </c>
      <c r="AB72" s="85">
        <f t="shared" si="46"/>
        <v>43.071428571428569</v>
      </c>
      <c r="AC72" s="85">
        <f t="shared" si="46"/>
        <v>44.142857142857146</v>
      </c>
      <c r="AD72" s="85">
        <f t="shared" si="47"/>
        <v>-1.0714285714285765</v>
      </c>
      <c r="AE72" s="86"/>
      <c r="AF72" s="87"/>
      <c r="AG72" s="83" t="s">
        <v>71</v>
      </c>
      <c r="AH72" s="82">
        <v>630</v>
      </c>
      <c r="AI72" s="82">
        <v>534</v>
      </c>
      <c r="AJ72" s="85">
        <f t="shared" si="48"/>
        <v>45</v>
      </c>
      <c r="AK72" s="85">
        <f t="shared" si="48"/>
        <v>38.142857142857146</v>
      </c>
      <c r="AL72" s="85">
        <f t="shared" si="49"/>
        <v>6.8571428571428541</v>
      </c>
      <c r="AM72" s="86">
        <v>0.09</v>
      </c>
      <c r="AN72" s="87"/>
      <c r="AP72" s="76"/>
      <c r="AQ72" s="76"/>
    </row>
    <row r="73" spans="1:45" s="75" customFormat="1" ht="8.25" x14ac:dyDescent="0.15">
      <c r="A73" s="83" t="s">
        <v>20</v>
      </c>
      <c r="B73" s="82">
        <v>639</v>
      </c>
      <c r="C73" s="82">
        <v>607</v>
      </c>
      <c r="D73" s="85">
        <f t="shared" si="40"/>
        <v>45.642857142857146</v>
      </c>
      <c r="E73" s="85">
        <f t="shared" si="40"/>
        <v>43.357142857142854</v>
      </c>
      <c r="F73" s="85">
        <f t="shared" si="41"/>
        <v>2.2857142857142918</v>
      </c>
      <c r="G73" s="86"/>
      <c r="H73" s="87"/>
      <c r="I73" s="83" t="s">
        <v>20</v>
      </c>
      <c r="J73" s="82">
        <v>608</v>
      </c>
      <c r="K73" s="82">
        <v>603</v>
      </c>
      <c r="L73" s="85">
        <f t="shared" si="42"/>
        <v>43.428571428571431</v>
      </c>
      <c r="M73" s="85">
        <f t="shared" si="42"/>
        <v>43.071428571428569</v>
      </c>
      <c r="N73" s="85">
        <f t="shared" si="43"/>
        <v>0.3571428571428612</v>
      </c>
      <c r="O73" s="86"/>
      <c r="P73" s="87"/>
      <c r="Q73" s="83" t="s">
        <v>20</v>
      </c>
      <c r="R73" s="82">
        <v>600</v>
      </c>
      <c r="S73" s="82">
        <v>607</v>
      </c>
      <c r="T73" s="85">
        <f t="shared" si="44"/>
        <v>42.857142857142854</v>
      </c>
      <c r="U73" s="85">
        <f t="shared" si="44"/>
        <v>43.357142857142854</v>
      </c>
      <c r="V73" s="85">
        <f t="shared" si="45"/>
        <v>-0.5</v>
      </c>
      <c r="W73" s="86"/>
      <c r="X73" s="87"/>
      <c r="Y73" s="83" t="s">
        <v>20</v>
      </c>
      <c r="Z73" s="82">
        <v>660</v>
      </c>
      <c r="AA73" s="82">
        <v>609</v>
      </c>
      <c r="AB73" s="85">
        <f t="shared" si="46"/>
        <v>47.142857142857146</v>
      </c>
      <c r="AC73" s="85">
        <f t="shared" si="46"/>
        <v>43.5</v>
      </c>
      <c r="AD73" s="85">
        <f t="shared" si="47"/>
        <v>3.6428571428571459</v>
      </c>
      <c r="AE73" s="86"/>
      <c r="AF73" s="87"/>
      <c r="AG73" s="83" t="s">
        <v>20</v>
      </c>
      <c r="AH73" s="82">
        <v>589</v>
      </c>
      <c r="AI73" s="82">
        <v>627</v>
      </c>
      <c r="AJ73" s="85">
        <f t="shared" si="48"/>
        <v>42.071428571428569</v>
      </c>
      <c r="AK73" s="85">
        <f t="shared" si="48"/>
        <v>44.785714285714285</v>
      </c>
      <c r="AL73" s="85">
        <f t="shared" si="49"/>
        <v>-2.7142857142857153</v>
      </c>
      <c r="AM73" s="86"/>
      <c r="AN73" s="87"/>
      <c r="AP73" s="76"/>
      <c r="AQ73" s="76"/>
    </row>
    <row r="74" spans="1:45" s="75" customFormat="1" ht="8.25" x14ac:dyDescent="0.15">
      <c r="A74" s="83" t="s">
        <v>61</v>
      </c>
      <c r="B74" s="82">
        <v>558</v>
      </c>
      <c r="C74" s="82">
        <v>599</v>
      </c>
      <c r="D74" s="85">
        <f t="shared" si="40"/>
        <v>39.857142857142854</v>
      </c>
      <c r="E74" s="85">
        <f t="shared" si="40"/>
        <v>42.785714285714285</v>
      </c>
      <c r="F74" s="85">
        <f>D74-E74</f>
        <v>-2.9285714285714306</v>
      </c>
      <c r="G74" s="86"/>
      <c r="H74" s="87"/>
      <c r="I74" s="83" t="s">
        <v>61</v>
      </c>
      <c r="J74" s="82">
        <v>642</v>
      </c>
      <c r="K74" s="82">
        <v>572</v>
      </c>
      <c r="L74" s="85">
        <f t="shared" si="42"/>
        <v>45.857142857142854</v>
      </c>
      <c r="M74" s="85">
        <f t="shared" si="42"/>
        <v>40.857142857142854</v>
      </c>
      <c r="N74" s="85">
        <f t="shared" si="43"/>
        <v>5</v>
      </c>
      <c r="O74" s="86"/>
      <c r="P74" s="87"/>
      <c r="Q74" s="83" t="s">
        <v>61</v>
      </c>
      <c r="R74" s="82">
        <v>614</v>
      </c>
      <c r="S74" s="82">
        <v>590</v>
      </c>
      <c r="T74" s="85">
        <f t="shared" si="44"/>
        <v>43.857142857142854</v>
      </c>
      <c r="U74" s="85">
        <f t="shared" si="44"/>
        <v>42.142857142857146</v>
      </c>
      <c r="V74" s="85">
        <f t="shared" si="45"/>
        <v>1.7142857142857082</v>
      </c>
      <c r="W74" s="86"/>
      <c r="X74" s="87"/>
      <c r="Y74" s="83" t="s">
        <v>61</v>
      </c>
      <c r="Z74" s="82">
        <v>665</v>
      </c>
      <c r="AA74" s="82">
        <v>601</v>
      </c>
      <c r="AB74" s="85">
        <f t="shared" si="46"/>
        <v>47.5</v>
      </c>
      <c r="AC74" s="85">
        <f t="shared" si="46"/>
        <v>42.928571428571431</v>
      </c>
      <c r="AD74" s="88">
        <f t="shared" si="47"/>
        <v>4.5714285714285694</v>
      </c>
      <c r="AE74" s="86"/>
      <c r="AF74" s="87"/>
      <c r="AG74" s="83" t="s">
        <v>61</v>
      </c>
      <c r="AH74" s="82">
        <v>618</v>
      </c>
      <c r="AI74" s="82">
        <v>540</v>
      </c>
      <c r="AJ74" s="85">
        <f t="shared" si="48"/>
        <v>44.142857142857146</v>
      </c>
      <c r="AK74" s="85">
        <f t="shared" si="48"/>
        <v>38.571428571428569</v>
      </c>
      <c r="AL74" s="85">
        <f t="shared" si="49"/>
        <v>5.5714285714285765</v>
      </c>
      <c r="AM74" s="86"/>
      <c r="AN74" s="87"/>
      <c r="AP74" s="76"/>
      <c r="AQ74" s="76"/>
    </row>
    <row r="75" spans="1:45" s="75" customFormat="1" ht="8.25" x14ac:dyDescent="0.15">
      <c r="A75" s="87"/>
      <c r="B75" s="91">
        <f>SUM(B63:B74)</f>
        <v>7311</v>
      </c>
      <c r="C75" s="91">
        <f>SUM(C63:C74)</f>
        <v>7311</v>
      </c>
      <c r="D75" s="92"/>
      <c r="E75" s="92"/>
      <c r="F75" s="91"/>
      <c r="G75" s="93"/>
      <c r="H75" s="87"/>
      <c r="I75" s="87"/>
      <c r="J75" s="91">
        <f>SUM(J63:J74)</f>
        <v>7098</v>
      </c>
      <c r="K75" s="91">
        <f>SUM(K63:K74)</f>
        <v>7098</v>
      </c>
      <c r="L75" s="92"/>
      <c r="M75" s="92"/>
      <c r="N75" s="91"/>
      <c r="O75" s="93"/>
      <c r="P75" s="87"/>
      <c r="Q75" s="87"/>
      <c r="R75" s="91">
        <f>SUM(R63:R74)</f>
        <v>7230</v>
      </c>
      <c r="S75" s="91">
        <f>SUM(S63:S74)</f>
        <v>7230</v>
      </c>
      <c r="T75" s="92"/>
      <c r="U75" s="92"/>
      <c r="V75" s="91"/>
      <c r="W75" s="93"/>
      <c r="X75" s="87"/>
      <c r="Y75" s="87"/>
      <c r="Z75" s="91">
        <f>SUM(Z63:Z74)</f>
        <v>7421</v>
      </c>
      <c r="AA75" s="91">
        <f>SUM(AA63:AA74)</f>
        <v>7421</v>
      </c>
      <c r="AB75" s="92"/>
      <c r="AC75" s="92"/>
      <c r="AD75" s="91"/>
      <c r="AE75" s="93"/>
      <c r="AF75" s="87"/>
      <c r="AG75" s="87"/>
      <c r="AH75" s="91">
        <f>SUM(AH63:AH74)</f>
        <v>6996</v>
      </c>
      <c r="AI75" s="91">
        <f>SUM(AI63:AI74)</f>
        <v>6996</v>
      </c>
      <c r="AJ75" s="92"/>
      <c r="AK75" s="92"/>
      <c r="AL75" s="91"/>
      <c r="AM75" s="93"/>
      <c r="AN75" s="87"/>
      <c r="AP75" s="76"/>
      <c r="AQ75" s="76"/>
    </row>
    <row r="76" spans="1:45" s="75" customFormat="1" x14ac:dyDescent="0.2">
      <c r="A76" s="175" t="s">
        <v>140</v>
      </c>
      <c r="B76" s="175"/>
      <c r="C76" s="175"/>
      <c r="D76" s="175"/>
      <c r="E76" s="175"/>
      <c r="F76" s="175"/>
      <c r="G76" s="73"/>
      <c r="H76" s="87"/>
      <c r="I76" s="175" t="s">
        <v>141</v>
      </c>
      <c r="J76" s="175"/>
      <c r="K76" s="175"/>
      <c r="L76" s="175"/>
      <c r="M76" s="175"/>
      <c r="N76" s="175"/>
      <c r="O76" s="73"/>
      <c r="P76" s="87"/>
      <c r="Q76" s="175" t="s">
        <v>142</v>
      </c>
      <c r="R76" s="175"/>
      <c r="S76" s="175"/>
      <c r="T76" s="175"/>
      <c r="U76" s="175"/>
      <c r="V76" s="175"/>
      <c r="W76" s="73"/>
      <c r="X76" s="87"/>
      <c r="Y76" s="175" t="s">
        <v>143</v>
      </c>
      <c r="Z76" s="175"/>
      <c r="AA76" s="175"/>
      <c r="AB76" s="175"/>
      <c r="AC76" s="175"/>
      <c r="AD76" s="175"/>
      <c r="AE76" s="73"/>
      <c r="AF76" s="87"/>
      <c r="AG76" s="175" t="s">
        <v>144</v>
      </c>
      <c r="AH76" s="175"/>
      <c r="AI76" s="175"/>
      <c r="AJ76" s="175"/>
      <c r="AK76" s="175"/>
      <c r="AL76" s="175"/>
      <c r="AM76" s="73"/>
      <c r="AN76" s="87"/>
      <c r="AP76" s="76"/>
      <c r="AQ76" s="76"/>
      <c r="AR76" s="94"/>
      <c r="AS76" s="94"/>
    </row>
    <row r="77" spans="1:45" s="94" customFormat="1" ht="8.25" x14ac:dyDescent="0.15">
      <c r="A77" s="78"/>
      <c r="B77" s="78" t="s">
        <v>79</v>
      </c>
      <c r="C77" s="78" t="s">
        <v>80</v>
      </c>
      <c r="D77" s="79" t="s">
        <v>81</v>
      </c>
      <c r="E77" s="79" t="s">
        <v>82</v>
      </c>
      <c r="F77" s="78" t="s">
        <v>83</v>
      </c>
      <c r="G77" s="80"/>
      <c r="H77" s="95"/>
      <c r="I77" s="78"/>
      <c r="J77" s="78" t="s">
        <v>79</v>
      </c>
      <c r="K77" s="78" t="s">
        <v>80</v>
      </c>
      <c r="L77" s="79" t="s">
        <v>81</v>
      </c>
      <c r="M77" s="79" t="s">
        <v>82</v>
      </c>
      <c r="N77" s="78" t="s">
        <v>83</v>
      </c>
      <c r="O77" s="80"/>
      <c r="P77" s="95"/>
      <c r="Q77" s="78"/>
      <c r="R77" s="78" t="s">
        <v>79</v>
      </c>
      <c r="S77" s="78" t="s">
        <v>80</v>
      </c>
      <c r="T77" s="79" t="s">
        <v>81</v>
      </c>
      <c r="U77" s="79" t="s">
        <v>82</v>
      </c>
      <c r="V77" s="78" t="s">
        <v>83</v>
      </c>
      <c r="W77" s="80"/>
      <c r="X77" s="95"/>
      <c r="Y77" s="78"/>
      <c r="Z77" s="78" t="s">
        <v>79</v>
      </c>
      <c r="AA77" s="78" t="s">
        <v>80</v>
      </c>
      <c r="AB77" s="79" t="s">
        <v>81</v>
      </c>
      <c r="AC77" s="79" t="s">
        <v>82</v>
      </c>
      <c r="AD77" s="78" t="s">
        <v>83</v>
      </c>
      <c r="AE77" s="80"/>
      <c r="AF77" s="95"/>
      <c r="AG77" s="78"/>
      <c r="AH77" s="78" t="s">
        <v>79</v>
      </c>
      <c r="AI77" s="78" t="s">
        <v>80</v>
      </c>
      <c r="AJ77" s="79" t="s">
        <v>81</v>
      </c>
      <c r="AK77" s="79" t="s">
        <v>82</v>
      </c>
      <c r="AL77" s="78" t="s">
        <v>83</v>
      </c>
      <c r="AM77" s="80"/>
      <c r="AN77" s="95"/>
      <c r="AO77" s="75"/>
      <c r="AP77" s="76"/>
      <c r="AQ77" s="76"/>
      <c r="AR77" s="75"/>
      <c r="AS77" s="75"/>
    </row>
    <row r="78" spans="1:45" s="75" customFormat="1" ht="8.25" x14ac:dyDescent="0.15">
      <c r="A78" s="83" t="s">
        <v>67</v>
      </c>
      <c r="B78" s="82">
        <v>661</v>
      </c>
      <c r="C78" s="82">
        <v>559</v>
      </c>
      <c r="D78" s="85">
        <f>B78/14</f>
        <v>47.214285714285715</v>
      </c>
      <c r="E78" s="85">
        <f>C78/14</f>
        <v>39.928571428571431</v>
      </c>
      <c r="F78" s="88">
        <f>D78-E78</f>
        <v>7.2857142857142847</v>
      </c>
      <c r="G78" s="86">
        <v>9.4E-2</v>
      </c>
      <c r="H78" s="87"/>
      <c r="I78" s="83" t="s">
        <v>145</v>
      </c>
      <c r="J78" s="82">
        <v>583</v>
      </c>
      <c r="K78" s="82">
        <v>537</v>
      </c>
      <c r="L78" s="85">
        <f>J78/14</f>
        <v>41.642857142857146</v>
      </c>
      <c r="M78" s="85">
        <f>K78/14</f>
        <v>38.357142857142854</v>
      </c>
      <c r="N78" s="85">
        <f>L78-M78</f>
        <v>3.2857142857142918</v>
      </c>
      <c r="O78" s="86"/>
      <c r="P78" s="87"/>
      <c r="Q78" s="83" t="s">
        <v>146</v>
      </c>
      <c r="R78" s="84">
        <v>510</v>
      </c>
      <c r="S78" s="82">
        <v>678</v>
      </c>
      <c r="T78" s="85">
        <f>R78/14</f>
        <v>36.428571428571431</v>
      </c>
      <c r="U78" s="85">
        <f>S78/14</f>
        <v>48.428571428571431</v>
      </c>
      <c r="V78" s="88">
        <f>T78-U78</f>
        <v>-12</v>
      </c>
      <c r="W78" s="86"/>
      <c r="X78" s="87"/>
      <c r="Y78" s="83" t="s">
        <v>146</v>
      </c>
      <c r="Z78" s="84">
        <v>520</v>
      </c>
      <c r="AA78" s="82">
        <v>550</v>
      </c>
      <c r="AB78" s="85">
        <f>Z78/14</f>
        <v>37.142857142857146</v>
      </c>
      <c r="AC78" s="85">
        <f>AA78/14</f>
        <v>39.285714285714285</v>
      </c>
      <c r="AD78" s="85">
        <f>AB78-AC78</f>
        <v>-2.1428571428571388</v>
      </c>
      <c r="AE78" s="86"/>
      <c r="AF78" s="87"/>
      <c r="AG78" s="83" t="s">
        <v>146</v>
      </c>
      <c r="AH78" s="82"/>
      <c r="AI78" s="82"/>
      <c r="AJ78" s="85">
        <f>AH78/14</f>
        <v>0</v>
      </c>
      <c r="AK78" s="85">
        <f>AI78/14</f>
        <v>0</v>
      </c>
      <c r="AL78" s="85">
        <f>AJ78-AK78</f>
        <v>0</v>
      </c>
      <c r="AM78" s="86"/>
      <c r="AN78" s="87"/>
      <c r="AP78" s="76"/>
      <c r="AQ78" s="76"/>
    </row>
    <row r="79" spans="1:45" s="75" customFormat="1" ht="8.25" x14ac:dyDescent="0.15">
      <c r="A79" s="83" t="s">
        <v>16</v>
      </c>
      <c r="B79" s="82">
        <v>518</v>
      </c>
      <c r="C79" s="82">
        <v>616</v>
      </c>
      <c r="D79" s="85">
        <f t="shared" ref="D79:E89" si="50">B79/14</f>
        <v>37</v>
      </c>
      <c r="E79" s="85">
        <f t="shared" si="50"/>
        <v>44</v>
      </c>
      <c r="F79" s="85">
        <f t="shared" ref="F79:F88" si="51">D79-E79</f>
        <v>-7</v>
      </c>
      <c r="G79" s="86"/>
      <c r="H79" s="87"/>
      <c r="I79" s="83" t="s">
        <v>16</v>
      </c>
      <c r="J79" s="82">
        <v>531</v>
      </c>
      <c r="K79" s="84">
        <v>504</v>
      </c>
      <c r="L79" s="85">
        <f t="shared" ref="L79:M89" si="52">J79/14</f>
        <v>37.928571428571431</v>
      </c>
      <c r="M79" s="85">
        <f t="shared" si="52"/>
        <v>36</v>
      </c>
      <c r="N79" s="85">
        <f t="shared" ref="N79:N89" si="53">L79-M79</f>
        <v>1.9285714285714306</v>
      </c>
      <c r="O79" s="86"/>
      <c r="P79" s="87"/>
      <c r="Q79" s="83" t="s">
        <v>16</v>
      </c>
      <c r="R79" s="82">
        <v>627</v>
      </c>
      <c r="S79" s="82">
        <v>605</v>
      </c>
      <c r="T79" s="85">
        <f t="shared" ref="T79:U89" si="54">R79/14</f>
        <v>44.785714285714285</v>
      </c>
      <c r="U79" s="85">
        <f t="shared" si="54"/>
        <v>43.214285714285715</v>
      </c>
      <c r="V79" s="85">
        <f t="shared" ref="V79:V89" si="55">T79-U79</f>
        <v>1.5714285714285694</v>
      </c>
      <c r="W79" s="86"/>
      <c r="X79" s="87"/>
      <c r="Y79" s="83" t="s">
        <v>16</v>
      </c>
      <c r="Z79" s="82">
        <v>539</v>
      </c>
      <c r="AA79" s="82">
        <v>568</v>
      </c>
      <c r="AB79" s="85">
        <f t="shared" ref="AB79:AC89" si="56">Z79/14</f>
        <v>38.5</v>
      </c>
      <c r="AC79" s="85">
        <f t="shared" si="56"/>
        <v>40.571428571428569</v>
      </c>
      <c r="AD79" s="85">
        <f t="shared" ref="AD79:AD89" si="57">AB79-AC79</f>
        <v>-2.0714285714285694</v>
      </c>
      <c r="AE79" s="86"/>
      <c r="AF79" s="87"/>
      <c r="AG79" s="83" t="s">
        <v>16</v>
      </c>
      <c r="AH79" s="82"/>
      <c r="AI79" s="82"/>
      <c r="AJ79" s="85">
        <f t="shared" ref="AJ79:AK89" si="58">AH79/14</f>
        <v>0</v>
      </c>
      <c r="AK79" s="85">
        <f t="shared" si="58"/>
        <v>0</v>
      </c>
      <c r="AL79" s="85">
        <f t="shared" ref="AL79:AL89" si="59">AJ79-AK79</f>
        <v>0</v>
      </c>
      <c r="AM79" s="86"/>
      <c r="AN79" s="87"/>
      <c r="AP79" s="76"/>
      <c r="AQ79" s="76"/>
    </row>
    <row r="80" spans="1:45" s="75" customFormat="1" ht="8.25" x14ac:dyDescent="0.15">
      <c r="A80" s="83" t="s">
        <v>60</v>
      </c>
      <c r="B80" s="82">
        <v>547</v>
      </c>
      <c r="C80" s="82">
        <v>552</v>
      </c>
      <c r="D80" s="85">
        <f t="shared" si="50"/>
        <v>39.071428571428569</v>
      </c>
      <c r="E80" s="85">
        <f t="shared" si="50"/>
        <v>39.428571428571431</v>
      </c>
      <c r="F80" s="85">
        <f t="shared" si="51"/>
        <v>-0.3571428571428612</v>
      </c>
      <c r="G80" s="86"/>
      <c r="H80" s="87"/>
      <c r="I80" s="83" t="s">
        <v>60</v>
      </c>
      <c r="J80" s="82">
        <v>614</v>
      </c>
      <c r="K80" s="84">
        <v>624</v>
      </c>
      <c r="L80" s="85">
        <f t="shared" si="52"/>
        <v>43.857142857142854</v>
      </c>
      <c r="M80" s="85">
        <f t="shared" si="52"/>
        <v>44.571428571428569</v>
      </c>
      <c r="N80" s="85">
        <f t="shared" si="53"/>
        <v>-0.7142857142857153</v>
      </c>
      <c r="O80" s="86"/>
      <c r="P80" s="87"/>
      <c r="Q80" s="83" t="s">
        <v>60</v>
      </c>
      <c r="R80" s="82">
        <v>720</v>
      </c>
      <c r="S80" s="84">
        <v>573</v>
      </c>
      <c r="T80" s="85">
        <f t="shared" si="54"/>
        <v>51.428571428571431</v>
      </c>
      <c r="U80" s="85">
        <f t="shared" si="54"/>
        <v>40.928571428571431</v>
      </c>
      <c r="V80" s="88">
        <f t="shared" si="55"/>
        <v>10.5</v>
      </c>
      <c r="W80" s="86">
        <f>R80/R90</f>
        <v>9.5782892111214574E-2</v>
      </c>
      <c r="X80" s="87"/>
      <c r="Y80" s="83" t="s">
        <v>60</v>
      </c>
      <c r="Z80" s="82">
        <v>623</v>
      </c>
      <c r="AA80" s="84">
        <v>522</v>
      </c>
      <c r="AB80" s="85">
        <f t="shared" si="56"/>
        <v>44.5</v>
      </c>
      <c r="AC80" s="85">
        <f t="shared" si="56"/>
        <v>37.285714285714285</v>
      </c>
      <c r="AD80" s="88">
        <f t="shared" si="57"/>
        <v>7.2142857142857153</v>
      </c>
      <c r="AE80" s="86"/>
      <c r="AF80" s="87"/>
      <c r="AG80" s="83" t="s">
        <v>60</v>
      </c>
      <c r="AH80" s="82"/>
      <c r="AI80" s="82"/>
      <c r="AJ80" s="85">
        <f t="shared" si="58"/>
        <v>0</v>
      </c>
      <c r="AK80" s="85">
        <f t="shared" si="58"/>
        <v>0</v>
      </c>
      <c r="AL80" s="85">
        <f t="shared" si="59"/>
        <v>0</v>
      </c>
      <c r="AM80" s="86"/>
      <c r="AN80" s="87"/>
      <c r="AP80" s="76"/>
      <c r="AQ80" s="76"/>
    </row>
    <row r="81" spans="1:45" s="75" customFormat="1" ht="8.25" x14ac:dyDescent="0.15">
      <c r="A81" s="83" t="s">
        <v>18</v>
      </c>
      <c r="B81" s="82">
        <v>516</v>
      </c>
      <c r="C81" s="84">
        <v>506</v>
      </c>
      <c r="D81" s="85">
        <f t="shared" si="50"/>
        <v>36.857142857142854</v>
      </c>
      <c r="E81" s="85">
        <f t="shared" si="50"/>
        <v>36.142857142857146</v>
      </c>
      <c r="F81" s="85">
        <f t="shared" si="51"/>
        <v>0.7142857142857082</v>
      </c>
      <c r="G81" s="86"/>
      <c r="H81" s="87"/>
      <c r="I81" s="83" t="s">
        <v>18</v>
      </c>
      <c r="J81" s="82">
        <v>604</v>
      </c>
      <c r="K81" s="82">
        <v>550</v>
      </c>
      <c r="L81" s="85">
        <f t="shared" si="52"/>
        <v>43.142857142857146</v>
      </c>
      <c r="M81" s="85">
        <f t="shared" si="52"/>
        <v>39.285714285714285</v>
      </c>
      <c r="N81" s="85">
        <f t="shared" si="53"/>
        <v>3.8571428571428612</v>
      </c>
      <c r="O81" s="86"/>
      <c r="P81" s="87"/>
      <c r="Q81" s="83" t="s">
        <v>18</v>
      </c>
      <c r="R81" s="82">
        <v>721</v>
      </c>
      <c r="S81" s="82">
        <v>611</v>
      </c>
      <c r="T81" s="85">
        <f t="shared" si="54"/>
        <v>51.5</v>
      </c>
      <c r="U81" s="85">
        <f t="shared" si="54"/>
        <v>43.642857142857146</v>
      </c>
      <c r="V81" s="85">
        <f t="shared" si="55"/>
        <v>7.8571428571428541</v>
      </c>
      <c r="W81" s="86"/>
      <c r="X81" s="87"/>
      <c r="Y81" s="83" t="s">
        <v>18</v>
      </c>
      <c r="Z81" s="82">
        <v>558</v>
      </c>
      <c r="AA81" s="82">
        <v>601</v>
      </c>
      <c r="AB81" s="85">
        <f t="shared" si="56"/>
        <v>39.857142857142854</v>
      </c>
      <c r="AC81" s="85">
        <f t="shared" si="56"/>
        <v>42.928571428571431</v>
      </c>
      <c r="AD81" s="85">
        <f t="shared" si="57"/>
        <v>-3.0714285714285765</v>
      </c>
      <c r="AE81" s="86"/>
      <c r="AF81" s="87"/>
      <c r="AG81" s="83" t="s">
        <v>18</v>
      </c>
      <c r="AH81" s="82"/>
      <c r="AI81" s="82"/>
      <c r="AJ81" s="85">
        <f t="shared" si="58"/>
        <v>0</v>
      </c>
      <c r="AK81" s="85">
        <f t="shared" si="58"/>
        <v>0</v>
      </c>
      <c r="AL81" s="85">
        <f t="shared" si="59"/>
        <v>0</v>
      </c>
      <c r="AM81" s="86"/>
      <c r="AN81" s="87"/>
      <c r="AP81" s="76"/>
      <c r="AQ81" s="76"/>
    </row>
    <row r="82" spans="1:45" s="75" customFormat="1" ht="8.25" x14ac:dyDescent="0.15">
      <c r="A82" s="83" t="s">
        <v>66</v>
      </c>
      <c r="B82" s="82">
        <v>599</v>
      </c>
      <c r="C82" s="82">
        <v>536</v>
      </c>
      <c r="D82" s="85">
        <f t="shared" si="50"/>
        <v>42.785714285714285</v>
      </c>
      <c r="E82" s="85">
        <f t="shared" si="50"/>
        <v>38.285714285714285</v>
      </c>
      <c r="F82" s="85">
        <f t="shared" si="51"/>
        <v>4.5</v>
      </c>
      <c r="G82" s="86"/>
      <c r="H82" s="87"/>
      <c r="I82" s="83" t="s">
        <v>66</v>
      </c>
      <c r="J82" s="82">
        <v>515</v>
      </c>
      <c r="K82" s="82">
        <v>583</v>
      </c>
      <c r="L82" s="85">
        <f t="shared" si="52"/>
        <v>36.785714285714285</v>
      </c>
      <c r="M82" s="85">
        <f t="shared" si="52"/>
        <v>41.642857142857146</v>
      </c>
      <c r="N82" s="85">
        <f t="shared" si="53"/>
        <v>-4.8571428571428612</v>
      </c>
      <c r="O82" s="86"/>
      <c r="P82" s="87"/>
      <c r="Q82" s="83" t="s">
        <v>66</v>
      </c>
      <c r="R82" s="82">
        <v>600</v>
      </c>
      <c r="S82" s="82">
        <v>622</v>
      </c>
      <c r="T82" s="85">
        <f t="shared" si="54"/>
        <v>42.857142857142854</v>
      </c>
      <c r="U82" s="85">
        <f t="shared" si="54"/>
        <v>44.428571428571431</v>
      </c>
      <c r="V82" s="85">
        <f t="shared" si="55"/>
        <v>-1.5714285714285765</v>
      </c>
      <c r="W82" s="86"/>
      <c r="X82" s="87"/>
      <c r="Y82" s="83" t="s">
        <v>66</v>
      </c>
      <c r="Z82" s="82">
        <v>588</v>
      </c>
      <c r="AA82" s="82">
        <v>586</v>
      </c>
      <c r="AB82" s="85">
        <f t="shared" si="56"/>
        <v>42</v>
      </c>
      <c r="AC82" s="85">
        <f t="shared" si="56"/>
        <v>41.857142857142854</v>
      </c>
      <c r="AD82" s="85">
        <f t="shared" si="57"/>
        <v>0.1428571428571459</v>
      </c>
      <c r="AE82" s="86"/>
      <c r="AF82" s="87"/>
      <c r="AG82" s="83" t="s">
        <v>66</v>
      </c>
      <c r="AH82" s="82"/>
      <c r="AI82" s="82"/>
      <c r="AJ82" s="85">
        <f t="shared" si="58"/>
        <v>0</v>
      </c>
      <c r="AK82" s="85">
        <f t="shared" si="58"/>
        <v>0</v>
      </c>
      <c r="AL82" s="85">
        <f t="shared" si="59"/>
        <v>0</v>
      </c>
      <c r="AM82" s="86"/>
      <c r="AN82" s="87"/>
      <c r="AP82" s="76"/>
      <c r="AQ82" s="76"/>
    </row>
    <row r="83" spans="1:45" s="75" customFormat="1" ht="8.25" x14ac:dyDescent="0.15">
      <c r="A83" s="83" t="s">
        <v>19</v>
      </c>
      <c r="B83" s="84">
        <v>673</v>
      </c>
      <c r="C83" s="82">
        <v>615</v>
      </c>
      <c r="D83" s="85">
        <f t="shared" si="50"/>
        <v>48.071428571428569</v>
      </c>
      <c r="E83" s="85">
        <f t="shared" si="50"/>
        <v>43.928571428571431</v>
      </c>
      <c r="F83" s="85">
        <f t="shared" si="51"/>
        <v>4.1428571428571388</v>
      </c>
      <c r="G83" s="89"/>
      <c r="H83" s="87"/>
      <c r="I83" s="83" t="s">
        <v>19</v>
      </c>
      <c r="J83" s="82">
        <v>498</v>
      </c>
      <c r="K83" s="82">
        <v>584</v>
      </c>
      <c r="L83" s="85">
        <f t="shared" si="52"/>
        <v>35.571428571428569</v>
      </c>
      <c r="M83" s="85">
        <f t="shared" si="52"/>
        <v>41.714285714285715</v>
      </c>
      <c r="N83" s="85">
        <f t="shared" si="53"/>
        <v>-6.1428571428571459</v>
      </c>
      <c r="O83" s="86"/>
      <c r="P83" s="87"/>
      <c r="Q83" s="83" t="s">
        <v>19</v>
      </c>
      <c r="R83" s="82">
        <v>625</v>
      </c>
      <c r="S83" s="84">
        <v>706</v>
      </c>
      <c r="T83" s="85">
        <f t="shared" si="54"/>
        <v>44.642857142857146</v>
      </c>
      <c r="U83" s="85">
        <f t="shared" si="54"/>
        <v>50.428571428571431</v>
      </c>
      <c r="V83" s="85">
        <f t="shared" si="55"/>
        <v>-5.7857142857142847</v>
      </c>
      <c r="W83" s="86"/>
      <c r="X83" s="87"/>
      <c r="Y83" s="83" t="s">
        <v>19</v>
      </c>
      <c r="Z83" s="82">
        <v>525</v>
      </c>
      <c r="AA83" s="84">
        <v>629</v>
      </c>
      <c r="AB83" s="85">
        <f t="shared" si="56"/>
        <v>37.5</v>
      </c>
      <c r="AC83" s="85">
        <f t="shared" si="56"/>
        <v>44.928571428571431</v>
      </c>
      <c r="AD83" s="88">
        <f t="shared" si="57"/>
        <v>-7.4285714285714306</v>
      </c>
      <c r="AE83" s="86"/>
      <c r="AF83" s="87"/>
      <c r="AG83" s="83" t="s">
        <v>19</v>
      </c>
      <c r="AH83" s="82"/>
      <c r="AI83" s="82"/>
      <c r="AJ83" s="85">
        <f t="shared" si="58"/>
        <v>0</v>
      </c>
      <c r="AK83" s="85">
        <f t="shared" si="58"/>
        <v>0</v>
      </c>
      <c r="AL83" s="85">
        <f t="shared" si="59"/>
        <v>0</v>
      </c>
      <c r="AM83" s="86"/>
      <c r="AN83" s="87"/>
      <c r="AP83" s="76"/>
      <c r="AQ83" s="76"/>
    </row>
    <row r="84" spans="1:45" s="75" customFormat="1" ht="8.25" x14ac:dyDescent="0.15">
      <c r="A84" s="83" t="s">
        <v>59</v>
      </c>
      <c r="B84" s="82">
        <v>590</v>
      </c>
      <c r="C84" s="82">
        <v>585</v>
      </c>
      <c r="D84" s="85">
        <f t="shared" si="50"/>
        <v>42.142857142857146</v>
      </c>
      <c r="E84" s="85">
        <f t="shared" si="50"/>
        <v>41.785714285714285</v>
      </c>
      <c r="F84" s="85">
        <f t="shared" si="51"/>
        <v>0.3571428571428612</v>
      </c>
      <c r="G84" s="89"/>
      <c r="H84" s="87"/>
      <c r="I84" s="83" t="s">
        <v>59</v>
      </c>
      <c r="J84" s="82">
        <v>571</v>
      </c>
      <c r="K84" s="82">
        <v>555</v>
      </c>
      <c r="L84" s="85">
        <f t="shared" si="52"/>
        <v>40.785714285714285</v>
      </c>
      <c r="M84" s="85">
        <f t="shared" si="52"/>
        <v>39.642857142857146</v>
      </c>
      <c r="N84" s="85">
        <f t="shared" si="53"/>
        <v>1.1428571428571388</v>
      </c>
      <c r="O84" s="86">
        <v>8.6499999999999994E-2</v>
      </c>
      <c r="P84" s="87"/>
      <c r="Q84" s="83" t="s">
        <v>59</v>
      </c>
      <c r="R84" s="82">
        <v>605</v>
      </c>
      <c r="S84" s="82">
        <v>641</v>
      </c>
      <c r="T84" s="85">
        <f t="shared" si="54"/>
        <v>43.214285714285715</v>
      </c>
      <c r="U84" s="85">
        <f t="shared" si="54"/>
        <v>45.785714285714285</v>
      </c>
      <c r="V84" s="85">
        <f t="shared" si="55"/>
        <v>-2.5714285714285694</v>
      </c>
      <c r="W84" s="86"/>
      <c r="X84" s="87"/>
      <c r="Y84" s="83" t="s">
        <v>59</v>
      </c>
      <c r="Z84" s="82">
        <v>551</v>
      </c>
      <c r="AA84" s="82">
        <v>584</v>
      </c>
      <c r="AB84" s="85">
        <f t="shared" si="56"/>
        <v>39.357142857142854</v>
      </c>
      <c r="AC84" s="85">
        <f t="shared" si="56"/>
        <v>41.714285714285715</v>
      </c>
      <c r="AD84" s="85">
        <f t="shared" si="57"/>
        <v>-2.3571428571428612</v>
      </c>
      <c r="AE84" s="86"/>
      <c r="AF84" s="87"/>
      <c r="AG84" s="83" t="s">
        <v>59</v>
      </c>
      <c r="AH84" s="82"/>
      <c r="AI84" s="82"/>
      <c r="AJ84" s="85">
        <f t="shared" si="58"/>
        <v>0</v>
      </c>
      <c r="AK84" s="85">
        <f t="shared" si="58"/>
        <v>0</v>
      </c>
      <c r="AL84" s="85">
        <f t="shared" si="59"/>
        <v>0</v>
      </c>
      <c r="AM84" s="86"/>
      <c r="AN84" s="87"/>
      <c r="AP84" s="76"/>
      <c r="AQ84" s="76"/>
    </row>
    <row r="85" spans="1:45" s="75" customFormat="1" ht="8.25" x14ac:dyDescent="0.15">
      <c r="A85" s="83" t="s">
        <v>57</v>
      </c>
      <c r="B85" s="82">
        <v>614</v>
      </c>
      <c r="C85" s="82">
        <v>612</v>
      </c>
      <c r="D85" s="85">
        <f t="shared" si="50"/>
        <v>43.857142857142854</v>
      </c>
      <c r="E85" s="85">
        <f t="shared" si="50"/>
        <v>43.714285714285715</v>
      </c>
      <c r="F85" s="85">
        <f t="shared" si="51"/>
        <v>0.1428571428571388</v>
      </c>
      <c r="G85" s="86"/>
      <c r="H85" s="87"/>
      <c r="I85" s="83" t="s">
        <v>57</v>
      </c>
      <c r="J85" s="84">
        <v>443</v>
      </c>
      <c r="K85" s="82">
        <v>551</v>
      </c>
      <c r="L85" s="85">
        <f t="shared" si="52"/>
        <v>31.642857142857142</v>
      </c>
      <c r="M85" s="85">
        <f t="shared" si="52"/>
        <v>39.357142857142854</v>
      </c>
      <c r="N85" s="88">
        <f t="shared" si="53"/>
        <v>-7.7142857142857117</v>
      </c>
      <c r="O85" s="86"/>
      <c r="P85" s="87"/>
      <c r="Q85" s="83" t="s">
        <v>57</v>
      </c>
      <c r="R85" s="82">
        <v>697</v>
      </c>
      <c r="S85" s="82">
        <v>646</v>
      </c>
      <c r="T85" s="85">
        <f t="shared" si="54"/>
        <v>49.785714285714285</v>
      </c>
      <c r="U85" s="85">
        <f t="shared" si="54"/>
        <v>46.142857142857146</v>
      </c>
      <c r="V85" s="85">
        <f t="shared" si="55"/>
        <v>3.6428571428571388</v>
      </c>
      <c r="W85" s="86"/>
      <c r="X85" s="87"/>
      <c r="Y85" s="83" t="s">
        <v>57</v>
      </c>
      <c r="Z85" s="84">
        <v>646</v>
      </c>
      <c r="AA85" s="82">
        <v>562</v>
      </c>
      <c r="AB85" s="85">
        <f t="shared" si="56"/>
        <v>46.142857142857146</v>
      </c>
      <c r="AC85" s="85">
        <f t="shared" si="56"/>
        <v>40.142857142857146</v>
      </c>
      <c r="AD85" s="85">
        <f t="shared" si="57"/>
        <v>6</v>
      </c>
      <c r="AE85" s="86"/>
      <c r="AF85" s="87"/>
      <c r="AG85" s="83" t="s">
        <v>57</v>
      </c>
      <c r="AH85" s="82"/>
      <c r="AI85" s="82"/>
      <c r="AJ85" s="85">
        <f t="shared" si="58"/>
        <v>0</v>
      </c>
      <c r="AK85" s="85">
        <f t="shared" si="58"/>
        <v>0</v>
      </c>
      <c r="AL85" s="85">
        <f t="shared" si="59"/>
        <v>0</v>
      </c>
      <c r="AM85" s="86"/>
      <c r="AN85" s="87"/>
      <c r="AP85" s="76"/>
      <c r="AQ85" s="76"/>
    </row>
    <row r="86" spans="1:45" s="75" customFormat="1" ht="8.25" x14ac:dyDescent="0.15">
      <c r="A86" s="83" t="s">
        <v>14</v>
      </c>
      <c r="B86" s="82">
        <v>613</v>
      </c>
      <c r="C86" s="82">
        <v>591</v>
      </c>
      <c r="D86" s="85">
        <f t="shared" si="50"/>
        <v>43.785714285714285</v>
      </c>
      <c r="E86" s="85">
        <f t="shared" si="50"/>
        <v>42.214285714285715</v>
      </c>
      <c r="F86" s="85">
        <f t="shared" si="51"/>
        <v>1.5714285714285694</v>
      </c>
      <c r="G86" s="86"/>
      <c r="H86" s="87"/>
      <c r="I86" s="83" t="s">
        <v>14</v>
      </c>
      <c r="J86" s="82">
        <v>464</v>
      </c>
      <c r="K86" s="82">
        <v>531</v>
      </c>
      <c r="L86" s="85">
        <f t="shared" si="52"/>
        <v>33.142857142857146</v>
      </c>
      <c r="M86" s="85">
        <f t="shared" si="52"/>
        <v>37.928571428571431</v>
      </c>
      <c r="N86" s="85">
        <f t="shared" si="53"/>
        <v>-4.7857142857142847</v>
      </c>
      <c r="O86" s="86"/>
      <c r="P86" s="87"/>
      <c r="Q86" s="83" t="s">
        <v>14</v>
      </c>
      <c r="R86" s="82">
        <v>593</v>
      </c>
      <c r="S86" s="82">
        <v>646</v>
      </c>
      <c r="T86" s="85">
        <f t="shared" si="54"/>
        <v>42.357142857142854</v>
      </c>
      <c r="U86" s="85">
        <f t="shared" si="54"/>
        <v>46.142857142857146</v>
      </c>
      <c r="V86" s="85">
        <f t="shared" si="55"/>
        <v>-3.7857142857142918</v>
      </c>
      <c r="W86" s="86"/>
      <c r="X86" s="87"/>
      <c r="Y86" s="83" t="s">
        <v>14</v>
      </c>
      <c r="Z86" s="84">
        <v>520</v>
      </c>
      <c r="AA86" s="82">
        <v>622</v>
      </c>
      <c r="AB86" s="85">
        <f t="shared" si="56"/>
        <v>37.142857142857146</v>
      </c>
      <c r="AC86" s="85">
        <f t="shared" si="56"/>
        <v>44.428571428571431</v>
      </c>
      <c r="AD86" s="85">
        <f t="shared" si="57"/>
        <v>-7.2857142857142847</v>
      </c>
      <c r="AE86" s="86"/>
      <c r="AF86" s="87"/>
      <c r="AG86" s="83" t="s">
        <v>14</v>
      </c>
      <c r="AH86" s="82"/>
      <c r="AI86" s="82"/>
      <c r="AJ86" s="85">
        <f t="shared" si="58"/>
        <v>0</v>
      </c>
      <c r="AK86" s="85">
        <f t="shared" si="58"/>
        <v>0</v>
      </c>
      <c r="AL86" s="85">
        <f t="shared" si="59"/>
        <v>0</v>
      </c>
      <c r="AM86" s="86"/>
      <c r="AN86" s="87"/>
      <c r="AP86" s="76"/>
      <c r="AQ86" s="76"/>
    </row>
    <row r="87" spans="1:45" s="75" customFormat="1" ht="8.25" x14ac:dyDescent="0.15">
      <c r="A87" s="83" t="s">
        <v>71</v>
      </c>
      <c r="B87" s="84">
        <v>501</v>
      </c>
      <c r="C87" s="84">
        <v>659</v>
      </c>
      <c r="D87" s="85">
        <f t="shared" si="50"/>
        <v>35.785714285714285</v>
      </c>
      <c r="E87" s="85">
        <f t="shared" si="50"/>
        <v>47.071428571428569</v>
      </c>
      <c r="F87" s="88">
        <f t="shared" si="51"/>
        <v>-11.285714285714285</v>
      </c>
      <c r="G87" s="86"/>
      <c r="H87" s="87"/>
      <c r="I87" s="83" t="s">
        <v>71</v>
      </c>
      <c r="J87" s="82">
        <v>493</v>
      </c>
      <c r="K87" s="82">
        <v>537</v>
      </c>
      <c r="L87" s="85">
        <f t="shared" si="52"/>
        <v>35.214285714285715</v>
      </c>
      <c r="M87" s="85">
        <f t="shared" si="52"/>
        <v>38.357142857142854</v>
      </c>
      <c r="N87" s="85">
        <f t="shared" si="53"/>
        <v>-3.1428571428571388</v>
      </c>
      <c r="O87" s="86"/>
      <c r="P87" s="87"/>
      <c r="Q87" s="83" t="s">
        <v>71</v>
      </c>
      <c r="R87" s="82">
        <v>525</v>
      </c>
      <c r="S87" s="82">
        <v>583</v>
      </c>
      <c r="T87" s="85">
        <f t="shared" si="54"/>
        <v>37.5</v>
      </c>
      <c r="U87" s="85">
        <f t="shared" si="54"/>
        <v>41.642857142857146</v>
      </c>
      <c r="V87" s="85">
        <f t="shared" si="55"/>
        <v>-4.1428571428571459</v>
      </c>
      <c r="W87" s="86"/>
      <c r="X87" s="87"/>
      <c r="Y87" s="83" t="s">
        <v>71</v>
      </c>
      <c r="Z87" s="82">
        <v>639</v>
      </c>
      <c r="AA87" s="82">
        <v>587</v>
      </c>
      <c r="AB87" s="85">
        <f t="shared" si="56"/>
        <v>45.642857142857146</v>
      </c>
      <c r="AC87" s="85">
        <f t="shared" si="56"/>
        <v>41.928571428571431</v>
      </c>
      <c r="AD87" s="85">
        <f t="shared" si="57"/>
        <v>3.7142857142857153</v>
      </c>
      <c r="AE87" s="86"/>
      <c r="AF87" s="87"/>
      <c r="AG87" s="83" t="s">
        <v>71</v>
      </c>
      <c r="AH87" s="82"/>
      <c r="AI87" s="82"/>
      <c r="AJ87" s="85">
        <f t="shared" si="58"/>
        <v>0</v>
      </c>
      <c r="AK87" s="85">
        <f t="shared" si="58"/>
        <v>0</v>
      </c>
      <c r="AL87" s="85">
        <f t="shared" si="59"/>
        <v>0</v>
      </c>
      <c r="AM87" s="86"/>
      <c r="AN87" s="87"/>
      <c r="AP87" s="76"/>
      <c r="AQ87" s="76"/>
    </row>
    <row r="88" spans="1:45" s="75" customFormat="1" ht="8.25" x14ac:dyDescent="0.15">
      <c r="A88" s="83" t="s">
        <v>20</v>
      </c>
      <c r="B88" s="82">
        <v>626</v>
      </c>
      <c r="C88" s="82">
        <v>601</v>
      </c>
      <c r="D88" s="85">
        <f t="shared" si="50"/>
        <v>44.714285714285715</v>
      </c>
      <c r="E88" s="85">
        <f t="shared" si="50"/>
        <v>42.928571428571431</v>
      </c>
      <c r="F88" s="85">
        <f t="shared" si="51"/>
        <v>1.7857142857142847</v>
      </c>
      <c r="G88" s="86"/>
      <c r="H88" s="87"/>
      <c r="I88" s="83" t="s">
        <v>20</v>
      </c>
      <c r="J88" s="82">
        <v>635</v>
      </c>
      <c r="K88" s="82">
        <v>523</v>
      </c>
      <c r="L88" s="85">
        <f t="shared" si="52"/>
        <v>45.357142857142854</v>
      </c>
      <c r="M88" s="85">
        <f t="shared" si="52"/>
        <v>37.357142857142854</v>
      </c>
      <c r="N88" s="85">
        <f t="shared" si="53"/>
        <v>8</v>
      </c>
      <c r="O88" s="86"/>
      <c r="P88" s="87"/>
      <c r="Q88" s="83" t="s">
        <v>20</v>
      </c>
      <c r="R88" s="84">
        <v>735</v>
      </c>
      <c r="S88" s="82">
        <v>602</v>
      </c>
      <c r="T88" s="85">
        <f t="shared" si="54"/>
        <v>52.5</v>
      </c>
      <c r="U88" s="85">
        <f t="shared" si="54"/>
        <v>43</v>
      </c>
      <c r="V88" s="85">
        <f t="shared" si="55"/>
        <v>9.5</v>
      </c>
      <c r="W88" s="86"/>
      <c r="X88" s="87"/>
      <c r="Y88" s="83" t="s">
        <v>22</v>
      </c>
      <c r="Z88" s="82">
        <v>617</v>
      </c>
      <c r="AA88" s="82">
        <v>579</v>
      </c>
      <c r="AB88" s="85">
        <f t="shared" si="56"/>
        <v>44.071428571428569</v>
      </c>
      <c r="AC88" s="85">
        <f t="shared" si="56"/>
        <v>41.357142857142854</v>
      </c>
      <c r="AD88" s="85">
        <f t="shared" si="57"/>
        <v>2.7142857142857153</v>
      </c>
      <c r="AE88" s="86"/>
      <c r="AF88" s="87"/>
      <c r="AG88" s="83" t="s">
        <v>20</v>
      </c>
      <c r="AH88" s="82"/>
      <c r="AI88" s="82"/>
      <c r="AJ88" s="85">
        <f t="shared" si="58"/>
        <v>0</v>
      </c>
      <c r="AK88" s="85">
        <f t="shared" si="58"/>
        <v>0</v>
      </c>
      <c r="AL88" s="85">
        <f t="shared" si="59"/>
        <v>0</v>
      </c>
      <c r="AM88" s="86"/>
      <c r="AN88" s="87"/>
      <c r="AP88" s="76"/>
      <c r="AQ88" s="76"/>
    </row>
    <row r="89" spans="1:45" s="75" customFormat="1" ht="8.25" x14ac:dyDescent="0.15">
      <c r="A89" s="83" t="s">
        <v>61</v>
      </c>
      <c r="B89" s="82">
        <v>567</v>
      </c>
      <c r="C89" s="82">
        <v>593</v>
      </c>
      <c r="D89" s="85">
        <f t="shared" si="50"/>
        <v>40.5</v>
      </c>
      <c r="E89" s="85">
        <f t="shared" si="50"/>
        <v>42.357142857142854</v>
      </c>
      <c r="F89" s="85">
        <f>D89-E89</f>
        <v>-1.8571428571428541</v>
      </c>
      <c r="G89" s="86"/>
      <c r="H89" s="87"/>
      <c r="I89" s="83" t="s">
        <v>61</v>
      </c>
      <c r="J89" s="84">
        <v>645</v>
      </c>
      <c r="K89" s="82">
        <v>517</v>
      </c>
      <c r="L89" s="85">
        <f t="shared" si="52"/>
        <v>46.071428571428569</v>
      </c>
      <c r="M89" s="85">
        <f t="shared" si="52"/>
        <v>36.928571428571431</v>
      </c>
      <c r="N89" s="88">
        <f t="shared" si="53"/>
        <v>9.1428571428571388</v>
      </c>
      <c r="O89" s="86"/>
      <c r="P89" s="87"/>
      <c r="Q89" s="83" t="s">
        <v>61</v>
      </c>
      <c r="R89" s="82">
        <v>559</v>
      </c>
      <c r="S89" s="82">
        <v>604</v>
      </c>
      <c r="T89" s="85">
        <f t="shared" si="54"/>
        <v>39.928571428571431</v>
      </c>
      <c r="U89" s="85">
        <f t="shared" si="54"/>
        <v>43.142857142857146</v>
      </c>
      <c r="V89" s="85">
        <f t="shared" si="55"/>
        <v>-3.2142857142857153</v>
      </c>
      <c r="W89" s="86"/>
      <c r="X89" s="87"/>
      <c r="Y89" s="83" t="s">
        <v>61</v>
      </c>
      <c r="Z89" s="82">
        <v>636</v>
      </c>
      <c r="AA89" s="82">
        <v>572</v>
      </c>
      <c r="AB89" s="85">
        <f t="shared" si="56"/>
        <v>45.428571428571431</v>
      </c>
      <c r="AC89" s="85">
        <f t="shared" si="56"/>
        <v>40.857142857142854</v>
      </c>
      <c r="AD89" s="85">
        <f t="shared" si="57"/>
        <v>4.5714285714285765</v>
      </c>
      <c r="AE89" s="86"/>
      <c r="AF89" s="87"/>
      <c r="AG89" s="83" t="s">
        <v>61</v>
      </c>
      <c r="AH89" s="82"/>
      <c r="AI89" s="82"/>
      <c r="AJ89" s="85">
        <f t="shared" si="58"/>
        <v>0</v>
      </c>
      <c r="AK89" s="85">
        <f t="shared" si="58"/>
        <v>0</v>
      </c>
      <c r="AL89" s="85">
        <f t="shared" si="59"/>
        <v>0</v>
      </c>
      <c r="AM89" s="86"/>
      <c r="AN89" s="87"/>
      <c r="AP89" s="76"/>
      <c r="AQ89" s="76"/>
    </row>
    <row r="90" spans="1:45" s="75" customFormat="1" ht="8.25" x14ac:dyDescent="0.15">
      <c r="A90" s="87"/>
      <c r="B90" s="91">
        <f>SUM(B78:B89)</f>
        <v>7025</v>
      </c>
      <c r="C90" s="91">
        <f>SUM(C78:C89)</f>
        <v>7025</v>
      </c>
      <c r="D90" s="92"/>
      <c r="E90" s="92"/>
      <c r="F90" s="91"/>
      <c r="G90" s="93"/>
      <c r="H90" s="87"/>
      <c r="I90" s="87"/>
      <c r="J90" s="91">
        <f>SUM(J78:J89)</f>
        <v>6596</v>
      </c>
      <c r="K90" s="91">
        <f>SUM(K78:K89)</f>
        <v>6596</v>
      </c>
      <c r="L90" s="92"/>
      <c r="M90" s="92"/>
      <c r="N90" s="91"/>
      <c r="O90" s="93"/>
      <c r="P90" s="87"/>
      <c r="Q90" s="87"/>
      <c r="R90" s="91">
        <f>SUM(R78:R89)</f>
        <v>7517</v>
      </c>
      <c r="S90" s="91">
        <f>SUM(S78:S89)</f>
        <v>7517</v>
      </c>
      <c r="T90" s="92"/>
      <c r="U90" s="92"/>
      <c r="V90" s="91"/>
      <c r="W90" s="93"/>
      <c r="X90" s="87"/>
      <c r="Y90" s="87"/>
      <c r="Z90" s="91">
        <f>SUM(Z78:Z89)</f>
        <v>6962</v>
      </c>
      <c r="AA90" s="91">
        <f>SUM(AA78:AA89)</f>
        <v>6962</v>
      </c>
      <c r="AB90" s="92"/>
      <c r="AC90" s="92"/>
      <c r="AD90" s="91"/>
      <c r="AE90" s="93"/>
      <c r="AF90" s="87"/>
      <c r="AG90" s="87"/>
      <c r="AH90" s="91">
        <f>SUM(AH78:AH89)</f>
        <v>0</v>
      </c>
      <c r="AI90" s="91">
        <f>SUM(AI78:AI89)</f>
        <v>0</v>
      </c>
      <c r="AJ90" s="92"/>
      <c r="AK90" s="92"/>
      <c r="AL90" s="91"/>
      <c r="AM90" s="93"/>
      <c r="AN90" s="87"/>
      <c r="AP90" s="76"/>
      <c r="AQ90" s="76"/>
    </row>
    <row r="91" spans="1:45" s="75" customFormat="1" ht="8.25" x14ac:dyDescent="0.15">
      <c r="B91" s="82"/>
      <c r="C91" s="82"/>
      <c r="D91" s="85"/>
      <c r="E91" s="85"/>
      <c r="F91" s="82"/>
      <c r="G91" s="86"/>
      <c r="J91" s="82"/>
      <c r="K91" s="82"/>
      <c r="L91" s="85"/>
      <c r="M91" s="85"/>
      <c r="N91" s="82"/>
      <c r="O91" s="86"/>
      <c r="R91" s="82"/>
      <c r="S91" s="82"/>
      <c r="T91" s="85"/>
      <c r="U91" s="85"/>
      <c r="V91" s="82"/>
      <c r="W91" s="86"/>
      <c r="Z91" s="82"/>
      <c r="AA91" s="82"/>
      <c r="AB91" s="85"/>
      <c r="AC91" s="85"/>
      <c r="AD91" s="82"/>
      <c r="AE91" s="86"/>
      <c r="AH91" s="82"/>
      <c r="AI91" s="82"/>
      <c r="AJ91" s="85"/>
      <c r="AK91" s="85"/>
      <c r="AL91" s="82"/>
      <c r="AM91" s="86"/>
      <c r="AP91" s="76"/>
      <c r="AQ91" s="76"/>
    </row>
    <row r="92" spans="1:45" s="75" customFormat="1" ht="8.25" x14ac:dyDescent="0.15">
      <c r="B92" s="82"/>
      <c r="C92" s="82"/>
      <c r="D92" s="85"/>
      <c r="E92" s="85"/>
      <c r="F92" s="82"/>
      <c r="G92" s="86"/>
      <c r="J92" s="82"/>
      <c r="K92" s="82"/>
      <c r="L92" s="85"/>
      <c r="M92" s="85"/>
      <c r="N92" s="82"/>
      <c r="O92" s="86"/>
      <c r="R92" s="82"/>
      <c r="S92" s="82"/>
      <c r="T92" s="85"/>
      <c r="U92" s="85"/>
      <c r="V92" s="82"/>
      <c r="W92" s="86"/>
      <c r="Z92" s="82"/>
      <c r="AA92" s="82"/>
      <c r="AB92" s="85"/>
      <c r="AC92" s="85"/>
      <c r="AD92" s="82"/>
      <c r="AE92" s="86"/>
      <c r="AH92" s="82"/>
      <c r="AI92" s="82"/>
      <c r="AJ92" s="85"/>
      <c r="AK92" s="85"/>
      <c r="AL92" s="82"/>
      <c r="AM92" s="86"/>
      <c r="AP92" s="76"/>
      <c r="AQ92" s="76"/>
    </row>
    <row r="93" spans="1:45" s="75" customFormat="1" ht="8.25" x14ac:dyDescent="0.15">
      <c r="B93" s="82"/>
      <c r="C93" s="82"/>
      <c r="D93" s="85"/>
      <c r="E93" s="85"/>
      <c r="F93" s="82"/>
      <c r="G93" s="86"/>
      <c r="J93" s="82"/>
      <c r="K93" s="82"/>
      <c r="L93" s="85"/>
      <c r="M93" s="85"/>
      <c r="N93" s="82"/>
      <c r="O93" s="86"/>
      <c r="R93" s="82"/>
      <c r="S93" s="82"/>
      <c r="T93" s="85"/>
      <c r="U93" s="85"/>
      <c r="V93" s="82"/>
      <c r="W93" s="86"/>
      <c r="Z93" s="82"/>
      <c r="AA93" s="82"/>
      <c r="AB93" s="85"/>
      <c r="AC93" s="85"/>
      <c r="AD93" s="82"/>
      <c r="AE93" s="86"/>
      <c r="AH93" s="82"/>
      <c r="AI93" s="82"/>
      <c r="AJ93" s="85"/>
      <c r="AK93" s="85"/>
      <c r="AL93" s="82"/>
      <c r="AM93" s="86"/>
      <c r="AP93" s="76"/>
      <c r="AQ93" s="76"/>
    </row>
    <row r="94" spans="1:45" s="75" customFormat="1" x14ac:dyDescent="0.2">
      <c r="B94" s="82"/>
      <c r="C94" s="82"/>
      <c r="D94" s="85"/>
      <c r="E94" s="85"/>
      <c r="F94" s="82"/>
      <c r="G94" s="86"/>
      <c r="J94" s="82"/>
      <c r="K94" s="82"/>
      <c r="L94" s="85"/>
      <c r="M94" s="85"/>
      <c r="N94" s="82"/>
      <c r="O94" s="86"/>
      <c r="R94" s="82"/>
      <c r="S94" s="82"/>
      <c r="T94" s="85"/>
      <c r="U94" s="85"/>
      <c r="V94" s="82"/>
      <c r="W94" s="86"/>
      <c r="Z94" s="82"/>
      <c r="AA94" s="82"/>
      <c r="AB94" s="85"/>
      <c r="AC94" s="85"/>
      <c r="AD94" s="82"/>
      <c r="AE94" s="86"/>
      <c r="AH94" s="82"/>
      <c r="AI94" s="82"/>
      <c r="AJ94" s="85"/>
      <c r="AK94" s="85"/>
      <c r="AL94" s="82"/>
      <c r="AM94" s="86"/>
      <c r="AP94" s="76"/>
      <c r="AQ94" s="76"/>
      <c r="AR94" s="97"/>
      <c r="AS94" s="97"/>
    </row>
  </sheetData>
  <mergeCells count="30">
    <mergeCell ref="A61:F61"/>
    <mergeCell ref="I61:N61"/>
    <mergeCell ref="Q61:V61"/>
    <mergeCell ref="Y61:AD61"/>
    <mergeCell ref="AG61:AL61"/>
    <mergeCell ref="A76:F76"/>
    <mergeCell ref="I76:N76"/>
    <mergeCell ref="Q76:V76"/>
    <mergeCell ref="Y76:AD76"/>
    <mergeCell ref="AG76:AL76"/>
    <mergeCell ref="A31:F31"/>
    <mergeCell ref="I31:N31"/>
    <mergeCell ref="Q31:V31"/>
    <mergeCell ref="Y31:AD31"/>
    <mergeCell ref="AG31:AL31"/>
    <mergeCell ref="A46:F46"/>
    <mergeCell ref="I46:N46"/>
    <mergeCell ref="Q46:V46"/>
    <mergeCell ref="Y46:AD46"/>
    <mergeCell ref="AG46:AL46"/>
    <mergeCell ref="A1:F1"/>
    <mergeCell ref="I1:N1"/>
    <mergeCell ref="Q1:V1"/>
    <mergeCell ref="Y1:AD1"/>
    <mergeCell ref="AG1:AL1"/>
    <mergeCell ref="A16:F16"/>
    <mergeCell ref="I16:N16"/>
    <mergeCell ref="Q16:V16"/>
    <mergeCell ref="Y16:AD16"/>
    <mergeCell ref="AG16:AL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10" x14ac:dyDescent="0.25">
      <c r="B1" s="102" t="s">
        <v>161</v>
      </c>
      <c r="C1" s="177" t="s">
        <v>162</v>
      </c>
      <c r="D1" s="177"/>
      <c r="E1" s="177"/>
      <c r="F1" s="177"/>
      <c r="G1" s="177"/>
      <c r="H1" s="177"/>
      <c r="I1" s="177"/>
      <c r="J1" s="177"/>
    </row>
    <row r="2" spans="1:10" s="104" customFormat="1" ht="12" x14ac:dyDescent="0.2">
      <c r="A2" s="153" t="s">
        <v>31</v>
      </c>
      <c r="B2" s="154">
        <v>42</v>
      </c>
    </row>
    <row r="3" spans="1:10" s="104" customFormat="1" ht="12" x14ac:dyDescent="0.2">
      <c r="A3" s="153" t="s">
        <v>33</v>
      </c>
      <c r="B3" s="154">
        <v>89</v>
      </c>
    </row>
    <row r="4" spans="1:10" s="104" customFormat="1" ht="12" x14ac:dyDescent="0.2">
      <c r="A4" s="153" t="s">
        <v>34</v>
      </c>
      <c r="B4" s="154">
        <v>37</v>
      </c>
    </row>
    <row r="5" spans="1:10" s="104" customFormat="1" ht="12" x14ac:dyDescent="0.2">
      <c r="A5" s="153" t="s">
        <v>32</v>
      </c>
      <c r="B5" s="154">
        <v>59</v>
      </c>
    </row>
    <row r="6" spans="1:10" s="104" customFormat="1" ht="12" x14ac:dyDescent="0.2">
      <c r="A6" s="153" t="s">
        <v>43</v>
      </c>
      <c r="B6" s="154">
        <v>56</v>
      </c>
    </row>
    <row r="7" spans="1:10" s="104" customFormat="1" ht="12" x14ac:dyDescent="0.2">
      <c r="A7" s="153" t="s">
        <v>36</v>
      </c>
      <c r="B7" s="154">
        <v>50</v>
      </c>
    </row>
    <row r="8" spans="1:10" s="104" customFormat="1" ht="12" x14ac:dyDescent="0.2">
      <c r="A8" s="153" t="s">
        <v>45</v>
      </c>
      <c r="B8" s="154">
        <v>41</v>
      </c>
    </row>
    <row r="9" spans="1:10" s="104" customFormat="1" ht="12" x14ac:dyDescent="0.2">
      <c r="A9" s="153" t="s">
        <v>44</v>
      </c>
      <c r="B9" s="154">
        <v>39</v>
      </c>
    </row>
    <row r="10" spans="1:10" s="104" customFormat="1" ht="12" x14ac:dyDescent="0.2">
      <c r="A10" s="153" t="s">
        <v>49</v>
      </c>
      <c r="B10" s="154">
        <v>20</v>
      </c>
    </row>
    <row r="11" spans="1:10" s="104" customFormat="1" ht="12" x14ac:dyDescent="0.2">
      <c r="A11" s="153" t="s">
        <v>50</v>
      </c>
      <c r="B11" s="154">
        <v>55</v>
      </c>
    </row>
    <row r="12" spans="1:10" s="104" customFormat="1" ht="12" x14ac:dyDescent="0.2">
      <c r="A12" s="153" t="s">
        <v>51</v>
      </c>
      <c r="B12" s="154">
        <v>58</v>
      </c>
    </row>
    <row r="13" spans="1:10" s="104" customFormat="1" ht="12" x14ac:dyDescent="0.2">
      <c r="A13" s="153" t="s">
        <v>37</v>
      </c>
      <c r="B13" s="154">
        <v>60</v>
      </c>
    </row>
    <row r="14" spans="1:10" s="104" customFormat="1" ht="12" x14ac:dyDescent="0.2">
      <c r="A14" s="153" t="s">
        <v>47</v>
      </c>
      <c r="B14" s="154">
        <v>33</v>
      </c>
    </row>
    <row r="15" spans="1:10" s="104" customFormat="1" ht="12" x14ac:dyDescent="0.2">
      <c r="A15" s="153" t="s">
        <v>35</v>
      </c>
      <c r="B15" s="154">
        <v>41</v>
      </c>
    </row>
    <row r="16" spans="1:10" s="104" customFormat="1" ht="12" x14ac:dyDescent="0.2">
      <c r="A16" s="153" t="s">
        <v>39</v>
      </c>
      <c r="B16" s="154">
        <v>40</v>
      </c>
    </row>
    <row r="17" spans="1:2" s="104" customFormat="1" ht="12" x14ac:dyDescent="0.2">
      <c r="A17" s="153" t="s">
        <v>38</v>
      </c>
      <c r="B17" s="154">
        <v>62</v>
      </c>
    </row>
    <row r="18" spans="1:2" s="104" customFormat="1" ht="12" x14ac:dyDescent="0.2">
      <c r="A18" s="153" t="s">
        <v>42</v>
      </c>
      <c r="B18" s="154">
        <v>40</v>
      </c>
    </row>
    <row r="19" spans="1:2" s="104" customFormat="1" ht="12" x14ac:dyDescent="0.2">
      <c r="A19" s="153" t="s">
        <v>46</v>
      </c>
      <c r="B19" s="154">
        <v>35</v>
      </c>
    </row>
    <row r="20" spans="1:2" s="104" customFormat="1" ht="12" x14ac:dyDescent="0.2">
      <c r="A20" s="153" t="s">
        <v>52</v>
      </c>
      <c r="B20" s="154">
        <v>75</v>
      </c>
    </row>
    <row r="21" spans="1:2" s="104" customFormat="1" ht="12" x14ac:dyDescent="0.2">
      <c r="A21" s="153" t="s">
        <v>54</v>
      </c>
      <c r="B21" s="154">
        <v>51</v>
      </c>
    </row>
    <row r="22" spans="1:2" s="104" customFormat="1" ht="12" x14ac:dyDescent="0.2">
      <c r="A22" s="153" t="s">
        <v>41</v>
      </c>
      <c r="B22" s="154">
        <v>38</v>
      </c>
    </row>
    <row r="23" spans="1:2" s="104" customFormat="1" ht="12" x14ac:dyDescent="0.2">
      <c r="A23" s="153" t="s">
        <v>48</v>
      </c>
      <c r="B23" s="154">
        <v>25</v>
      </c>
    </row>
    <row r="24" spans="1:2" s="104" customFormat="1" ht="12" x14ac:dyDescent="0.2">
      <c r="A24" s="153" t="s">
        <v>40</v>
      </c>
      <c r="B24" s="154">
        <v>54</v>
      </c>
    </row>
    <row r="25" spans="1:2" s="104" customFormat="1" ht="12" x14ac:dyDescent="0.2">
      <c r="A25" s="153" t="s">
        <v>53</v>
      </c>
      <c r="B25" s="154">
        <v>49</v>
      </c>
    </row>
  </sheetData>
  <mergeCells count="1">
    <mergeCell ref="C1:J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x14ac:dyDescent="0.25">
      <c r="B1" s="102" t="s">
        <v>161</v>
      </c>
    </row>
    <row r="2" spans="1:2" s="104" customFormat="1" ht="12" x14ac:dyDescent="0.2">
      <c r="A2" s="153" t="s">
        <v>31</v>
      </c>
      <c r="B2" s="154">
        <v>41</v>
      </c>
    </row>
    <row r="3" spans="1:2" s="104" customFormat="1" ht="12" x14ac:dyDescent="0.2">
      <c r="A3" s="153" t="s">
        <v>33</v>
      </c>
      <c r="B3" s="154">
        <v>74</v>
      </c>
    </row>
    <row r="4" spans="1:2" s="104" customFormat="1" ht="12" x14ac:dyDescent="0.2">
      <c r="A4" s="153" t="s">
        <v>34</v>
      </c>
      <c r="B4" s="154">
        <v>45</v>
      </c>
    </row>
    <row r="5" spans="1:2" s="104" customFormat="1" ht="12" x14ac:dyDescent="0.2">
      <c r="A5" s="153" t="s">
        <v>32</v>
      </c>
      <c r="B5" s="154">
        <v>40</v>
      </c>
    </row>
    <row r="6" spans="1:2" s="104" customFormat="1" ht="12" x14ac:dyDescent="0.2">
      <c r="A6" s="153" t="s">
        <v>43</v>
      </c>
      <c r="B6" s="154">
        <v>49</v>
      </c>
    </row>
    <row r="7" spans="1:2" s="104" customFormat="1" ht="12" x14ac:dyDescent="0.2">
      <c r="A7" s="153" t="s">
        <v>36</v>
      </c>
      <c r="B7" s="154">
        <v>28</v>
      </c>
    </row>
    <row r="8" spans="1:2" s="104" customFormat="1" ht="12" x14ac:dyDescent="0.2">
      <c r="A8" s="153" t="s">
        <v>45</v>
      </c>
      <c r="B8" s="154">
        <v>65</v>
      </c>
    </row>
    <row r="9" spans="1:2" s="104" customFormat="1" ht="12" x14ac:dyDescent="0.2">
      <c r="A9" s="153" t="s">
        <v>44</v>
      </c>
      <c r="B9" s="154">
        <v>29</v>
      </c>
    </row>
    <row r="10" spans="1:2" s="104" customFormat="1" ht="12" x14ac:dyDescent="0.2">
      <c r="A10" s="153" t="s">
        <v>49</v>
      </c>
      <c r="B10" s="154">
        <v>50</v>
      </c>
    </row>
    <row r="11" spans="1:2" s="104" customFormat="1" ht="12" x14ac:dyDescent="0.2">
      <c r="A11" s="153" t="s">
        <v>50</v>
      </c>
      <c r="B11" s="154">
        <v>37</v>
      </c>
    </row>
    <row r="12" spans="1:2" s="104" customFormat="1" ht="12" x14ac:dyDescent="0.2">
      <c r="A12" s="153" t="s">
        <v>51</v>
      </c>
      <c r="B12" s="154">
        <v>53</v>
      </c>
    </row>
    <row r="13" spans="1:2" s="104" customFormat="1" ht="12" x14ac:dyDescent="0.2">
      <c r="A13" s="153" t="s">
        <v>37</v>
      </c>
      <c r="B13" s="154">
        <v>42</v>
      </c>
    </row>
    <row r="14" spans="1:2" s="104" customFormat="1" ht="12" x14ac:dyDescent="0.2">
      <c r="A14" s="153" t="s">
        <v>47</v>
      </c>
      <c r="B14" s="154">
        <v>62</v>
      </c>
    </row>
    <row r="15" spans="1:2" s="104" customFormat="1" ht="12" x14ac:dyDescent="0.2">
      <c r="A15" s="153" t="s">
        <v>35</v>
      </c>
      <c r="B15" s="154">
        <v>16</v>
      </c>
    </row>
    <row r="16" spans="1:2" s="104" customFormat="1" ht="12" x14ac:dyDescent="0.2">
      <c r="A16" s="153" t="s">
        <v>39</v>
      </c>
      <c r="B16" s="154">
        <v>49</v>
      </c>
    </row>
    <row r="17" spans="1:2" s="104" customFormat="1" ht="12" x14ac:dyDescent="0.2">
      <c r="A17" s="153" t="s">
        <v>38</v>
      </c>
      <c r="B17" s="154">
        <v>41</v>
      </c>
    </row>
    <row r="18" spans="1:2" s="104" customFormat="1" ht="12" x14ac:dyDescent="0.2">
      <c r="A18" s="153" t="s">
        <v>42</v>
      </c>
      <c r="B18" s="154">
        <v>50</v>
      </c>
    </row>
    <row r="19" spans="1:2" s="104" customFormat="1" ht="12" x14ac:dyDescent="0.2">
      <c r="A19" s="153" t="s">
        <v>46</v>
      </c>
      <c r="B19" s="154">
        <v>62</v>
      </c>
    </row>
    <row r="20" spans="1:2" s="104" customFormat="1" ht="12" x14ac:dyDescent="0.2">
      <c r="A20" s="153" t="s">
        <v>52</v>
      </c>
      <c r="B20" s="154">
        <v>31</v>
      </c>
    </row>
    <row r="21" spans="1:2" s="104" customFormat="1" ht="12" x14ac:dyDescent="0.2">
      <c r="A21" s="153" t="s">
        <v>54</v>
      </c>
      <c r="B21" s="154">
        <v>44</v>
      </c>
    </row>
    <row r="22" spans="1:2" s="104" customFormat="1" ht="12" x14ac:dyDescent="0.2">
      <c r="A22" s="153" t="s">
        <v>41</v>
      </c>
      <c r="B22" s="154">
        <v>47</v>
      </c>
    </row>
    <row r="23" spans="1:2" s="104" customFormat="1" ht="12" x14ac:dyDescent="0.2">
      <c r="A23" s="153" t="s">
        <v>48</v>
      </c>
      <c r="B23" s="154">
        <v>25</v>
      </c>
    </row>
    <row r="24" spans="1:2" s="104" customFormat="1" ht="12" x14ac:dyDescent="0.2">
      <c r="A24" s="153" t="s">
        <v>40</v>
      </c>
      <c r="B24" s="154">
        <v>31</v>
      </c>
    </row>
    <row r="25" spans="1:2" s="104" customFormat="1" ht="12" x14ac:dyDescent="0.2">
      <c r="A25" s="153" t="s">
        <v>53</v>
      </c>
      <c r="B25" s="154">
        <v>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6">
        <v>28</v>
      </c>
    </row>
    <row r="3" spans="1:2" s="104" customFormat="1" ht="12" x14ac:dyDescent="0.2">
      <c r="A3" s="153" t="s">
        <v>33</v>
      </c>
      <c r="B3" s="157">
        <v>59</v>
      </c>
    </row>
    <row r="4" spans="1:2" s="104" customFormat="1" ht="12" x14ac:dyDescent="0.2">
      <c r="A4" s="153" t="s">
        <v>34</v>
      </c>
      <c r="B4" s="157">
        <v>48</v>
      </c>
    </row>
    <row r="5" spans="1:2" s="104" customFormat="1" ht="12" x14ac:dyDescent="0.2">
      <c r="A5" s="153" t="s">
        <v>32</v>
      </c>
      <c r="B5" s="157">
        <v>48</v>
      </c>
    </row>
    <row r="6" spans="1:2" s="104" customFormat="1" ht="12" x14ac:dyDescent="0.2">
      <c r="A6" s="153" t="s">
        <v>43</v>
      </c>
      <c r="B6" s="157">
        <v>49</v>
      </c>
    </row>
    <row r="7" spans="1:2" s="104" customFormat="1" ht="12" x14ac:dyDescent="0.2">
      <c r="A7" s="153" t="s">
        <v>36</v>
      </c>
      <c r="B7" s="157">
        <v>56</v>
      </c>
    </row>
    <row r="8" spans="1:2" s="104" customFormat="1" ht="12" x14ac:dyDescent="0.2">
      <c r="A8" s="153" t="s">
        <v>45</v>
      </c>
      <c r="B8" s="157">
        <v>40</v>
      </c>
    </row>
    <row r="9" spans="1:2" s="104" customFormat="1" ht="12" x14ac:dyDescent="0.2">
      <c r="A9" s="153" t="s">
        <v>44</v>
      </c>
      <c r="B9" s="157">
        <v>35</v>
      </c>
    </row>
    <row r="10" spans="1:2" s="104" customFormat="1" ht="12" x14ac:dyDescent="0.2">
      <c r="A10" s="153" t="s">
        <v>49</v>
      </c>
      <c r="B10" s="157">
        <v>28</v>
      </c>
    </row>
    <row r="11" spans="1:2" s="104" customFormat="1" ht="12" x14ac:dyDescent="0.2">
      <c r="A11" s="153" t="s">
        <v>50</v>
      </c>
      <c r="B11" s="157">
        <v>29</v>
      </c>
    </row>
    <row r="12" spans="1:2" s="104" customFormat="1" ht="12" x14ac:dyDescent="0.2">
      <c r="A12" s="153" t="s">
        <v>51</v>
      </c>
      <c r="B12" s="157">
        <v>46</v>
      </c>
    </row>
    <row r="13" spans="1:2" s="104" customFormat="1" ht="12" x14ac:dyDescent="0.2">
      <c r="A13" s="153" t="s">
        <v>37</v>
      </c>
      <c r="B13" s="157">
        <v>31</v>
      </c>
    </row>
    <row r="14" spans="1:2" s="104" customFormat="1" ht="12" x14ac:dyDescent="0.2">
      <c r="A14" s="153" t="s">
        <v>47</v>
      </c>
      <c r="B14" s="157">
        <v>30</v>
      </c>
    </row>
    <row r="15" spans="1:2" s="104" customFormat="1" ht="12" x14ac:dyDescent="0.2">
      <c r="A15" s="153" t="s">
        <v>35</v>
      </c>
      <c r="B15" s="157">
        <v>35</v>
      </c>
    </row>
    <row r="16" spans="1:2" s="104" customFormat="1" ht="12" x14ac:dyDescent="0.2">
      <c r="A16" s="153" t="s">
        <v>39</v>
      </c>
      <c r="B16" s="157">
        <v>33</v>
      </c>
    </row>
    <row r="17" spans="1:2" s="104" customFormat="1" ht="12" x14ac:dyDescent="0.2">
      <c r="A17" s="153" t="s">
        <v>38</v>
      </c>
      <c r="B17" s="157">
        <v>46</v>
      </c>
    </row>
    <row r="18" spans="1:2" s="104" customFormat="1" ht="12" x14ac:dyDescent="0.2">
      <c r="A18" s="153" t="s">
        <v>42</v>
      </c>
      <c r="B18" s="157">
        <v>40</v>
      </c>
    </row>
    <row r="19" spans="1:2" s="104" customFormat="1" ht="12" x14ac:dyDescent="0.2">
      <c r="A19" s="153" t="s">
        <v>46</v>
      </c>
      <c r="B19" s="157">
        <v>63</v>
      </c>
    </row>
    <row r="20" spans="1:2" s="104" customFormat="1" ht="12" x14ac:dyDescent="0.2">
      <c r="A20" s="153" t="s">
        <v>52</v>
      </c>
      <c r="B20" s="157">
        <v>66</v>
      </c>
    </row>
    <row r="21" spans="1:2" s="104" customFormat="1" ht="12" x14ac:dyDescent="0.2">
      <c r="A21" s="153" t="s">
        <v>54</v>
      </c>
      <c r="B21" s="157">
        <v>60</v>
      </c>
    </row>
    <row r="22" spans="1:2" s="104" customFormat="1" ht="12" x14ac:dyDescent="0.2">
      <c r="A22" s="153" t="s">
        <v>41</v>
      </c>
      <c r="B22" s="157">
        <v>28</v>
      </c>
    </row>
    <row r="23" spans="1:2" s="104" customFormat="1" ht="12" x14ac:dyDescent="0.2">
      <c r="A23" s="153" t="s">
        <v>48</v>
      </c>
      <c r="B23" s="157">
        <v>27</v>
      </c>
    </row>
    <row r="24" spans="1:2" s="104" customFormat="1" ht="12" x14ac:dyDescent="0.2">
      <c r="A24" s="153" t="s">
        <v>40</v>
      </c>
      <c r="B24" s="157">
        <v>51</v>
      </c>
    </row>
    <row r="25" spans="1:2" s="104" customFormat="1" ht="12.75" thickBot="1" x14ac:dyDescent="0.25">
      <c r="A25" s="153" t="s">
        <v>53</v>
      </c>
      <c r="B25" s="158">
        <v>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6">
        <v>64</v>
      </c>
    </row>
    <row r="3" spans="1:2" s="104" customFormat="1" ht="12" x14ac:dyDescent="0.2">
      <c r="A3" s="153" t="s">
        <v>33</v>
      </c>
      <c r="B3" s="157">
        <v>56</v>
      </c>
    </row>
    <row r="4" spans="1:2" s="104" customFormat="1" ht="12" x14ac:dyDescent="0.2">
      <c r="A4" s="153" t="s">
        <v>34</v>
      </c>
      <c r="B4" s="157">
        <v>39</v>
      </c>
    </row>
    <row r="5" spans="1:2" s="104" customFormat="1" ht="12" x14ac:dyDescent="0.2">
      <c r="A5" s="153" t="s">
        <v>32</v>
      </c>
      <c r="B5" s="157">
        <v>57</v>
      </c>
    </row>
    <row r="6" spans="1:2" s="104" customFormat="1" ht="12" x14ac:dyDescent="0.2">
      <c r="A6" s="153" t="s">
        <v>43</v>
      </c>
      <c r="B6" s="157">
        <v>47</v>
      </c>
    </row>
    <row r="7" spans="1:2" s="104" customFormat="1" ht="12" x14ac:dyDescent="0.2">
      <c r="A7" s="153" t="s">
        <v>36</v>
      </c>
      <c r="B7" s="157">
        <v>30</v>
      </c>
    </row>
    <row r="8" spans="1:2" s="104" customFormat="1" ht="12" x14ac:dyDescent="0.2">
      <c r="A8" s="153" t="s">
        <v>45</v>
      </c>
      <c r="B8" s="157">
        <v>48</v>
      </c>
    </row>
    <row r="9" spans="1:2" s="104" customFormat="1" ht="12" x14ac:dyDescent="0.2">
      <c r="A9" s="153" t="s">
        <v>44</v>
      </c>
      <c r="B9" s="157">
        <v>54</v>
      </c>
    </row>
    <row r="10" spans="1:2" s="104" customFormat="1" ht="12" x14ac:dyDescent="0.2">
      <c r="A10" s="153" t="s">
        <v>49</v>
      </c>
      <c r="B10" s="157">
        <v>49</v>
      </c>
    </row>
    <row r="11" spans="1:2" s="104" customFormat="1" ht="12" x14ac:dyDescent="0.2">
      <c r="A11" s="153" t="s">
        <v>50</v>
      </c>
      <c r="B11" s="157">
        <v>29</v>
      </c>
    </row>
    <row r="12" spans="1:2" s="104" customFormat="1" ht="12" x14ac:dyDescent="0.2">
      <c r="A12" s="153" t="s">
        <v>51</v>
      </c>
      <c r="B12" s="157">
        <v>35</v>
      </c>
    </row>
    <row r="13" spans="1:2" s="104" customFormat="1" ht="12" x14ac:dyDescent="0.2">
      <c r="A13" s="153" t="s">
        <v>37</v>
      </c>
      <c r="B13" s="157">
        <v>69</v>
      </c>
    </row>
    <row r="14" spans="1:2" s="104" customFormat="1" ht="12" x14ac:dyDescent="0.2">
      <c r="A14" s="153" t="s">
        <v>47</v>
      </c>
      <c r="B14" s="157">
        <v>28</v>
      </c>
    </row>
    <row r="15" spans="1:2" s="104" customFormat="1" ht="12" x14ac:dyDescent="0.2">
      <c r="A15" s="153" t="s">
        <v>35</v>
      </c>
      <c r="B15" s="157">
        <v>31</v>
      </c>
    </row>
    <row r="16" spans="1:2" s="104" customFormat="1" ht="12" x14ac:dyDescent="0.2">
      <c r="A16" s="153" t="s">
        <v>39</v>
      </c>
      <c r="B16" s="157">
        <v>32</v>
      </c>
    </row>
    <row r="17" spans="1:2" s="104" customFormat="1" ht="12" x14ac:dyDescent="0.2">
      <c r="A17" s="153" t="s">
        <v>38</v>
      </c>
      <c r="B17" s="157">
        <v>66</v>
      </c>
    </row>
    <row r="18" spans="1:2" s="104" customFormat="1" ht="12" x14ac:dyDescent="0.2">
      <c r="A18" s="153" t="s">
        <v>42</v>
      </c>
      <c r="B18" s="157">
        <v>71</v>
      </c>
    </row>
    <row r="19" spans="1:2" s="104" customFormat="1" ht="12" x14ac:dyDescent="0.2">
      <c r="A19" s="153" t="s">
        <v>46</v>
      </c>
      <c r="B19" s="157">
        <v>40</v>
      </c>
    </row>
    <row r="20" spans="1:2" s="104" customFormat="1" ht="12" x14ac:dyDescent="0.2">
      <c r="A20" s="153" t="s">
        <v>52</v>
      </c>
      <c r="B20" s="157">
        <v>56</v>
      </c>
    </row>
    <row r="21" spans="1:2" s="104" customFormat="1" ht="12" x14ac:dyDescent="0.2">
      <c r="A21" s="153" t="s">
        <v>54</v>
      </c>
      <c r="B21" s="157">
        <v>26</v>
      </c>
    </row>
    <row r="22" spans="1:2" s="104" customFormat="1" ht="12" x14ac:dyDescent="0.2">
      <c r="A22" s="153" t="s">
        <v>41</v>
      </c>
      <c r="B22" s="157">
        <v>71</v>
      </c>
    </row>
    <row r="23" spans="1:2" s="104" customFormat="1" ht="12" x14ac:dyDescent="0.2">
      <c r="A23" s="153" t="s">
        <v>48</v>
      </c>
      <c r="B23" s="157">
        <v>62</v>
      </c>
    </row>
    <row r="24" spans="1:2" s="104" customFormat="1" ht="12" x14ac:dyDescent="0.2">
      <c r="A24" s="153" t="s">
        <v>40</v>
      </c>
      <c r="B24" s="157">
        <v>52</v>
      </c>
    </row>
    <row r="25" spans="1:2" s="104" customFormat="1" ht="12.75" thickBot="1" x14ac:dyDescent="0.25">
      <c r="A25" s="153" t="s">
        <v>53</v>
      </c>
      <c r="B25" s="158">
        <v>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5"/>
  <sheetViews>
    <sheetView workbookViewId="0"/>
  </sheetViews>
  <sheetFormatPr defaultRowHeight="15" x14ac:dyDescent="0.25"/>
  <cols>
    <col min="1" max="1" width="24.5703125" bestFit="1" customWidth="1"/>
    <col min="2" max="2" width="6.7109375" style="102" bestFit="1" customWidth="1"/>
  </cols>
  <sheetData>
    <row r="1" spans="1:2" ht="15.75" thickBot="1" x14ac:dyDescent="0.3">
      <c r="B1" s="102" t="s">
        <v>161</v>
      </c>
    </row>
    <row r="2" spans="1:2" s="104" customFormat="1" ht="12" x14ac:dyDescent="0.2">
      <c r="A2" s="153" t="s">
        <v>31</v>
      </c>
      <c r="B2" s="156">
        <v>50</v>
      </c>
    </row>
    <row r="3" spans="1:2" s="104" customFormat="1" ht="12" x14ac:dyDescent="0.2">
      <c r="A3" s="153" t="s">
        <v>33</v>
      </c>
      <c r="B3" s="157">
        <v>41</v>
      </c>
    </row>
    <row r="4" spans="1:2" s="104" customFormat="1" ht="12" x14ac:dyDescent="0.2">
      <c r="A4" s="153" t="s">
        <v>34</v>
      </c>
      <c r="B4" s="157">
        <v>60</v>
      </c>
    </row>
    <row r="5" spans="1:2" s="104" customFormat="1" ht="12" x14ac:dyDescent="0.2">
      <c r="A5" s="153" t="s">
        <v>32</v>
      </c>
      <c r="B5" s="157">
        <v>31</v>
      </c>
    </row>
    <row r="6" spans="1:2" s="104" customFormat="1" ht="12" x14ac:dyDescent="0.2">
      <c r="A6" s="153" t="s">
        <v>43</v>
      </c>
      <c r="B6" s="157">
        <v>29</v>
      </c>
    </row>
    <row r="7" spans="1:2" s="104" customFormat="1" ht="12" x14ac:dyDescent="0.2">
      <c r="A7" s="153" t="s">
        <v>36</v>
      </c>
      <c r="B7" s="157">
        <v>21</v>
      </c>
    </row>
    <row r="8" spans="1:2" s="104" customFormat="1" ht="12" x14ac:dyDescent="0.2">
      <c r="A8" s="153" t="s">
        <v>45</v>
      </c>
      <c r="B8" s="157">
        <v>64</v>
      </c>
    </row>
    <row r="9" spans="1:2" s="104" customFormat="1" ht="12" x14ac:dyDescent="0.2">
      <c r="A9" s="153" t="s">
        <v>44</v>
      </c>
      <c r="B9" s="157">
        <v>31</v>
      </c>
    </row>
    <row r="10" spans="1:2" s="104" customFormat="1" ht="12" x14ac:dyDescent="0.2">
      <c r="A10" s="153" t="s">
        <v>49</v>
      </c>
      <c r="B10" s="157">
        <v>73</v>
      </c>
    </row>
    <row r="11" spans="1:2" s="104" customFormat="1" ht="12" x14ac:dyDescent="0.2">
      <c r="A11" s="153" t="s">
        <v>50</v>
      </c>
      <c r="B11" s="157">
        <v>81</v>
      </c>
    </row>
    <row r="12" spans="1:2" s="104" customFormat="1" ht="12" x14ac:dyDescent="0.2">
      <c r="A12" s="153" t="s">
        <v>51</v>
      </c>
      <c r="B12" s="157">
        <v>45</v>
      </c>
    </row>
    <row r="13" spans="1:2" s="104" customFormat="1" ht="12" x14ac:dyDescent="0.2">
      <c r="A13" s="153" t="s">
        <v>37</v>
      </c>
      <c r="B13" s="157">
        <v>34</v>
      </c>
    </row>
    <row r="14" spans="1:2" s="104" customFormat="1" ht="12" x14ac:dyDescent="0.2">
      <c r="A14" s="153" t="s">
        <v>47</v>
      </c>
      <c r="B14" s="157">
        <v>48</v>
      </c>
    </row>
    <row r="15" spans="1:2" s="104" customFormat="1" ht="12" x14ac:dyDescent="0.2">
      <c r="A15" s="153" t="s">
        <v>35</v>
      </c>
      <c r="B15" s="157">
        <v>29</v>
      </c>
    </row>
    <row r="16" spans="1:2" s="104" customFormat="1" ht="12" x14ac:dyDescent="0.2">
      <c r="A16" s="153" t="s">
        <v>39</v>
      </c>
      <c r="B16" s="157">
        <v>39</v>
      </c>
    </row>
    <row r="17" spans="1:2" s="104" customFormat="1" ht="12" x14ac:dyDescent="0.2">
      <c r="A17" s="153" t="s">
        <v>38</v>
      </c>
      <c r="B17" s="157">
        <v>41</v>
      </c>
    </row>
    <row r="18" spans="1:2" s="104" customFormat="1" ht="12" x14ac:dyDescent="0.2">
      <c r="A18" s="153" t="s">
        <v>42</v>
      </c>
      <c r="B18" s="157">
        <v>50</v>
      </c>
    </row>
    <row r="19" spans="1:2" s="104" customFormat="1" ht="12" x14ac:dyDescent="0.2">
      <c r="A19" s="153" t="s">
        <v>46</v>
      </c>
      <c r="B19" s="157">
        <v>43</v>
      </c>
    </row>
    <row r="20" spans="1:2" s="104" customFormat="1" ht="12" x14ac:dyDescent="0.2">
      <c r="A20" s="153" t="s">
        <v>52</v>
      </c>
      <c r="B20" s="157">
        <v>23</v>
      </c>
    </row>
    <row r="21" spans="1:2" s="104" customFormat="1" ht="12" x14ac:dyDescent="0.2">
      <c r="A21" s="153" t="s">
        <v>54</v>
      </c>
      <c r="B21" s="157">
        <v>62</v>
      </c>
    </row>
    <row r="22" spans="1:2" s="104" customFormat="1" ht="12" x14ac:dyDescent="0.2">
      <c r="A22" s="153" t="s">
        <v>41</v>
      </c>
      <c r="B22" s="157">
        <v>40</v>
      </c>
    </row>
    <row r="23" spans="1:2" s="104" customFormat="1" ht="12" x14ac:dyDescent="0.2">
      <c r="A23" s="153" t="s">
        <v>48</v>
      </c>
      <c r="B23" s="157">
        <v>39</v>
      </c>
    </row>
    <row r="24" spans="1:2" s="104" customFormat="1" ht="12" x14ac:dyDescent="0.2">
      <c r="A24" s="153" t="s">
        <v>40</v>
      </c>
      <c r="B24" s="157">
        <v>50</v>
      </c>
    </row>
    <row r="25" spans="1:2" s="104" customFormat="1" ht="12.75" thickBot="1" x14ac:dyDescent="0.25">
      <c r="A25" s="153" t="s">
        <v>53</v>
      </c>
      <c r="B25" s="158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30th</vt:lpstr>
      <vt:lpstr>Teams</vt:lpstr>
      <vt:lpstr>Season Averages</vt:lpstr>
      <vt:lpstr>Seasons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dcterms:created xsi:type="dcterms:W3CDTF">2020-02-08T16:52:05Z</dcterms:created>
  <dcterms:modified xsi:type="dcterms:W3CDTF">2025-02-22T19:14:17Z</dcterms:modified>
</cp:coreProperties>
</file>